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385" windowHeight="4110" activeTab="1"/>
  </bookViews>
  <sheets>
    <sheet name="Areal" sheetId="1" r:id="rId1"/>
    <sheet name="Kg N ialt, Fig. 4.6." sheetId="2" r:id="rId2"/>
    <sheet name="Svinebrug" sheetId="3" r:id="rId3"/>
    <sheet name="Kvægbrug" sheetId="4" r:id="rId4"/>
    <sheet name="Gødningtype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<sst xmlns="http://schemas.openxmlformats.org/spreadsheetml/2006/main" count="252" uniqueCount="32">
  <si>
    <t>Metoder brugt til udbringning af husdyrgødning</t>
  </si>
  <si>
    <t>august 1998, fil: udbrmetode, ark: areal</t>
  </si>
  <si>
    <t>fordelt på areal (ha)</t>
  </si>
  <si>
    <t>Bredspredt</t>
  </si>
  <si>
    <t>Nedfældet</t>
  </si>
  <si>
    <t>Slæbeslanger</t>
  </si>
  <si>
    <t>i Alt, ha</t>
  </si>
  <si>
    <t>Procentvis fordeling</t>
  </si>
  <si>
    <t>Udbringningsmetoder fordelt efter kg N, flydende gødning</t>
  </si>
  <si>
    <t>Ajle</t>
  </si>
  <si>
    <t>Gylle</t>
  </si>
  <si>
    <t>Kvæggylle</t>
  </si>
  <si>
    <t>Svinegylle</t>
  </si>
  <si>
    <t>i Alt, Kg N</t>
  </si>
  <si>
    <t>%-fordeling af kg N i flydende gødning</t>
  </si>
  <si>
    <t>Metoder brugt til udbringning af svinebrugs husdyrgødning</t>
  </si>
  <si>
    <t xml:space="preserve"> fil: udbrmetode, ark. svinebrug</t>
  </si>
  <si>
    <t>fordelt efter kg kvælstof i alt</t>
  </si>
  <si>
    <t>Metoder brugt til udbringning af kvægbrugs husdyrgødning</t>
  </si>
  <si>
    <t>fil: udbrmetode,ark:kvægbrug</t>
  </si>
  <si>
    <t>i Alt, kg N</t>
  </si>
  <si>
    <t>aug. 1998, fil: udbrmetode.xls, ark: gødningdtype</t>
  </si>
  <si>
    <t>fordelt efter gødningstype og metode</t>
  </si>
  <si>
    <t>Procent fordeling</t>
  </si>
  <si>
    <t>Fast</t>
  </si>
  <si>
    <t>K.gylle</t>
  </si>
  <si>
    <t>S.gylle</t>
  </si>
  <si>
    <t>Slæbeslange</t>
  </si>
  <si>
    <t>Tallene kommer var tabellen lige over figuren</t>
  </si>
  <si>
    <t xml:space="preserve"> </t>
  </si>
  <si>
    <t>Dybstrøelse</t>
  </si>
  <si>
    <t>Fast gødning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</si>
</sst>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8"/>
      <name val="Helvetica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2" fontId="5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2" fontId="6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Udbringningsmetode af husdyrgødning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575"/>
          <c:w val="0.76475"/>
          <c:h val="0.77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Areal!$A$16</c:f>
              <c:strCache>
                <c:ptCount val="1"/>
                <c:pt idx="0">
                  <c:v>Bredspredt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Areal!$B$15:$H$15</c:f>
              <c:numCache>
                <c:ptCount val="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</c:numCache>
            </c:numRef>
          </c:cat>
          <c:val>
            <c:numRef>
              <c:f>Areal!$B$16:$H$16</c:f>
              <c:numCache>
                <c:ptCount val="7"/>
                <c:pt idx="0">
                  <c:v>94.35253210700465</c:v>
                </c:pt>
                <c:pt idx="1">
                  <c:v>97.78671352301143</c:v>
                </c:pt>
                <c:pt idx="2">
                  <c:v>96.90364443005001</c:v>
                </c:pt>
                <c:pt idx="3">
                  <c:v>87.54842645384994</c:v>
                </c:pt>
                <c:pt idx="4">
                  <c:v>76.0740849692995</c:v>
                </c:pt>
                <c:pt idx="5">
                  <c:v>69.7313497584899</c:v>
                </c:pt>
                <c:pt idx="6">
                  <c:v>69.30525052177828</c:v>
                </c:pt>
              </c:numCache>
            </c:numRef>
          </c:val>
        </c:ser>
        <c:ser>
          <c:idx val="1"/>
          <c:order val="1"/>
          <c:tx>
            <c:strRef>
              <c:f>Areal!$A$17</c:f>
              <c:strCache>
                <c:ptCount val="1"/>
                <c:pt idx="0">
                  <c:v>Nedfældet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Areal!$B$15:$H$15</c:f>
              <c:numCache>
                <c:ptCount val="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</c:numCache>
            </c:numRef>
          </c:cat>
          <c:val>
            <c:numRef>
              <c:f>Areal!$B$17:$H$17</c:f>
              <c:numCache>
                <c:ptCount val="7"/>
                <c:pt idx="0">
                  <c:v>3.050866468509898</c:v>
                </c:pt>
                <c:pt idx="1">
                  <c:v>0.4122457254848956</c:v>
                </c:pt>
                <c:pt idx="2">
                  <c:v>0.8348154331966171</c:v>
                </c:pt>
                <c:pt idx="3">
                  <c:v>1.035210356328912</c:v>
                </c:pt>
                <c:pt idx="4">
                  <c:v>4.9345757735690166</c:v>
                </c:pt>
                <c:pt idx="5">
                  <c:v>5.722176077537179</c:v>
                </c:pt>
                <c:pt idx="6">
                  <c:v>2.71324702961518</c:v>
                </c:pt>
              </c:numCache>
            </c:numRef>
          </c:val>
        </c:ser>
        <c:ser>
          <c:idx val="2"/>
          <c:order val="2"/>
          <c:tx>
            <c:strRef>
              <c:f>Areal!$A$18</c:f>
              <c:strCache>
                <c:ptCount val="1"/>
                <c:pt idx="0">
                  <c:v>Slæbeslanger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Areal!$B$15:$H$15</c:f>
              <c:numCache>
                <c:ptCount val="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</c:numCache>
            </c:numRef>
          </c:cat>
          <c:val>
            <c:numRef>
              <c:f>Areal!$B$18:$H$18</c:f>
              <c:numCache>
                <c:ptCount val="7"/>
                <c:pt idx="0">
                  <c:v>2.596601424485446</c:v>
                </c:pt>
                <c:pt idx="1">
                  <c:v>1.8010407515036833</c:v>
                </c:pt>
                <c:pt idx="2">
                  <c:v>2.2615401367533776</c:v>
                </c:pt>
                <c:pt idx="3">
                  <c:v>11.416363189821135</c:v>
                </c:pt>
                <c:pt idx="4">
                  <c:v>18.991339257131486</c:v>
                </c:pt>
                <c:pt idx="5">
                  <c:v>24.546474163972935</c:v>
                </c:pt>
                <c:pt idx="6">
                  <c:v>27.981502448606545</c:v>
                </c:pt>
              </c:numCache>
            </c:numRef>
          </c:val>
        </c:ser>
        <c:overlap val="100"/>
        <c:axId val="34498838"/>
        <c:axId val="42054087"/>
      </c:barChart>
      <c:catAx>
        <c:axId val="3449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2054087"/>
        <c:crosses val="autoZero"/>
        <c:auto val="0"/>
        <c:lblOffset val="100"/>
        <c:noMultiLvlLbl val="0"/>
      </c:catAx>
      <c:valAx>
        <c:axId val="4205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Areal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9883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12"/>
          <c:w val="0.945"/>
          <c:h val="0.88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'Kg N ialt, Fig. 4.6.'!#REF!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'Kg N ialt, Fig. 4.6.'!#REF!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'Kg N ialt, Fig. 4.6.'!#REF!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'Kg N ialt, Fig. 4.6.'!#REF!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'Kg N ialt, Fig. 4.6.'!#REF!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'Kg N ialt, Fig. 4.6.'!#REF!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'Kg N ialt, Fig. 4.6.'!#REF!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'Kg N ialt, Fig. 4.6.'!#REF!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'Kg N ialt, Fig. 4.6.'!#REF!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2942464"/>
        <c:axId val="50937857"/>
      </c:barChart>
      <c:catAx>
        <c:axId val="42942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37857"/>
        <c:crosses val="autoZero"/>
        <c:auto val="0"/>
        <c:lblOffset val="100"/>
        <c:noMultiLvlLbl val="0"/>
      </c:catAx>
      <c:valAx>
        <c:axId val="50937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Kg 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4246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"/>
          <c:y val="0.92725"/>
          <c:w val="0.926"/>
          <c:h val="0.0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425"/>
          <c:w val="0.63375"/>
          <c:h val="0.91475"/>
        </c:manualLayout>
      </c:layout>
      <c:areaChart>
        <c:grouping val="stacked"/>
        <c:varyColors val="0"/>
        <c:ser>
          <c:idx val="0"/>
          <c:order val="0"/>
          <c:tx>
            <c:strRef>
              <c:f>'Kg N ialt, Fig. 4.6.'!$A$24</c:f>
              <c:strCache>
                <c:ptCount val="1"/>
                <c:pt idx="0">
                  <c:v>Bredspredt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'Kg N ialt, Fig. 4.6.'!$B$23:$K$23</c:f>
              <c:numCache/>
            </c:numRef>
          </c:cat>
          <c:val>
            <c:numRef>
              <c:f>'Kg N ialt, Fig. 4.6.'!$B$24:$K$24</c:f>
              <c:numCache/>
            </c:numRef>
          </c:val>
        </c:ser>
        <c:ser>
          <c:idx val="2"/>
          <c:order val="1"/>
          <c:tx>
            <c:strRef>
              <c:f>'Kg N ialt, Fig. 4.6.'!$A$26</c:f>
              <c:strCache>
                <c:ptCount val="1"/>
                <c:pt idx="0">
                  <c:v>Slæbeslanger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'Kg N ialt, Fig. 4.6.'!$B$23:$K$23</c:f>
              <c:numCache/>
            </c:numRef>
          </c:cat>
          <c:val>
            <c:numRef>
              <c:f>'Kg N ialt, Fig. 4.6.'!$B$26:$K$26</c:f>
              <c:numCache/>
            </c:numRef>
          </c:val>
        </c:ser>
        <c:ser>
          <c:idx val="1"/>
          <c:order val="2"/>
          <c:tx>
            <c:strRef>
              <c:f>'Kg N ialt, Fig. 4.6.'!$A$25</c:f>
              <c:strCache>
                <c:ptCount val="1"/>
                <c:pt idx="0">
                  <c:v>Nedfældet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'Kg N ialt, Fig. 4.6.'!$B$23:$K$23</c:f>
              <c:numCache/>
            </c:numRef>
          </c:cat>
          <c:val>
            <c:numRef>
              <c:f>'Kg N ialt, Fig. 4.6.'!$B$25:$K$25</c:f>
              <c:numCache/>
            </c:numRef>
          </c:val>
        </c:ser>
        <c:axId val="55787530"/>
        <c:axId val="32325723"/>
      </c:areaChart>
      <c:areaChart>
        <c:grouping val="stacked"/>
        <c:varyColors val="0"/>
        <c:ser>
          <c:idx val="3"/>
          <c:order val="3"/>
          <c:tx>
            <c:strRef>
              <c:f>'Kg N ialt, Fig. 4.6.'!$A$27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'Kg N ialt, Fig. 4.6.'!$B$23:$K$23</c:f>
              <c:numCache/>
            </c:numRef>
          </c:cat>
          <c:val>
            <c:numRef>
              <c:f>'Kg N ialt, Fig. 4.6.'!$B$27:$K$27</c:f>
              <c:numCache/>
            </c:numRef>
          </c:val>
        </c:ser>
        <c:axId val="22496052"/>
        <c:axId val="1137877"/>
      </c:areaChart>
      <c:catAx>
        <c:axId val="5578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25723"/>
        <c:crosses val="autoZero"/>
        <c:auto val="1"/>
        <c:lblOffset val="100"/>
        <c:noMultiLvlLbl val="0"/>
      </c:catAx>
      <c:valAx>
        <c:axId val="323257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 i fyldende gødning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787530"/>
        <c:crossesAt val="1"/>
        <c:crossBetween val="midCat"/>
        <c:dispUnits/>
        <c:majorUnit val="20"/>
      </c:valAx>
      <c:catAx>
        <c:axId val="22496052"/>
        <c:scaling>
          <c:orientation val="minMax"/>
        </c:scaling>
        <c:axPos val="b"/>
        <c:delete val="1"/>
        <c:majorTickMark val="in"/>
        <c:minorTickMark val="none"/>
        <c:tickLblPos val="nextTo"/>
        <c:crossAx val="1137877"/>
        <c:crosses val="autoZero"/>
        <c:auto val="1"/>
        <c:lblOffset val="100"/>
        <c:noMultiLvlLbl val="0"/>
      </c:catAx>
      <c:valAx>
        <c:axId val="1137877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49605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33325"/>
          <c:w val="0.2575"/>
          <c:h val="0.25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Udbringningsmetode for svinebrug, fordelt efter kg 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38"/>
          <c:w val="0.78525"/>
          <c:h val="0.83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Svinebrug!$A$15</c:f>
              <c:strCache>
                <c:ptCount val="1"/>
                <c:pt idx="0">
                  <c:v>Bredspredt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Svinebrug!$B$14:$H$14</c:f>
              <c:numCache>
                <c:ptCount val="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</c:numCache>
            </c:numRef>
          </c:cat>
          <c:val>
            <c:numRef>
              <c:f>Svinebrug!$B$15:$H$15</c:f>
              <c:numCache>
                <c:ptCount val="7"/>
                <c:pt idx="0">
                  <c:v>100</c:v>
                </c:pt>
                <c:pt idx="1">
                  <c:v>95.18604612534673</c:v>
                </c:pt>
                <c:pt idx="2">
                  <c:v>91.115205981904</c:v>
                </c:pt>
                <c:pt idx="3">
                  <c:v>75.11995582978746</c:v>
                </c:pt>
                <c:pt idx="4">
                  <c:v>51.930416736866036</c:v>
                </c:pt>
                <c:pt idx="5">
                  <c:v>41.259448333827606</c:v>
                </c:pt>
                <c:pt idx="6">
                  <c:v>43.28795885065804</c:v>
                </c:pt>
              </c:numCache>
            </c:numRef>
          </c:val>
        </c:ser>
        <c:ser>
          <c:idx val="1"/>
          <c:order val="1"/>
          <c:tx>
            <c:strRef>
              <c:f>Svinebrug!$A$16</c:f>
              <c:strCache>
                <c:ptCount val="1"/>
                <c:pt idx="0">
                  <c:v>Nedfældet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Svinebrug!$B$14:$H$14</c:f>
              <c:numCache>
                <c:ptCount val="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</c:numCache>
            </c:numRef>
          </c:cat>
          <c:val>
            <c:numRef>
              <c:f>Svinebrug!$B$16:$H$16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0.45155824669347877</c:v>
                </c:pt>
                <c:pt idx="5">
                  <c:v>3.1813064893381338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Svinebrug!$A$17</c:f>
              <c:strCache>
                <c:ptCount val="1"/>
                <c:pt idx="0">
                  <c:v>Slæbeslanger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Svinebrug!$B$14:$H$14</c:f>
              <c:numCache>
                <c:ptCount val="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</c:numCache>
            </c:numRef>
          </c:cat>
          <c:val>
            <c:numRef>
              <c:f>Svinebrug!$B$17:$H$17</c:f>
              <c:numCache>
                <c:ptCount val="7"/>
                <c:pt idx="0">
                  <c:v>0</c:v>
                </c:pt>
                <c:pt idx="1">
                  <c:v>4.813953874653263</c:v>
                </c:pt>
                <c:pt idx="2">
                  <c:v>8.884794018095993</c:v>
                </c:pt>
                <c:pt idx="3">
                  <c:v>24.88004417021255</c:v>
                </c:pt>
                <c:pt idx="4">
                  <c:v>47.618025016440484</c:v>
                </c:pt>
                <c:pt idx="5">
                  <c:v>55.559245176834274</c:v>
                </c:pt>
                <c:pt idx="6">
                  <c:v>56.712041149341964</c:v>
                </c:pt>
              </c:numCache>
            </c:numRef>
          </c:val>
        </c:ser>
        <c:overlap val="100"/>
        <c:axId val="10240894"/>
        <c:axId val="25059183"/>
      </c:barChart>
      <c:catAx>
        <c:axId val="10240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59183"/>
        <c:crosses val="autoZero"/>
        <c:auto val="0"/>
        <c:lblOffset val="100"/>
        <c:noMultiLvlLbl val="0"/>
      </c:catAx>
      <c:valAx>
        <c:axId val="25059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kg 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40894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Udbringningsmetode på kvægbrug, fordelt efter kg 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405"/>
          <c:w val="0.8135"/>
          <c:h val="0.82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Kvægbrug!$A$15</c:f>
              <c:strCache>
                <c:ptCount val="1"/>
                <c:pt idx="0">
                  <c:v>Bredspredt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Kvægbrug!$B$14:$H$14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Kvægbrug!$B$15:$H$15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Kvægbrug!$A$16</c:f>
              <c:strCache>
                <c:ptCount val="1"/>
                <c:pt idx="0">
                  <c:v>Nedfældet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Kvægbrug!$B$14:$H$14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Kvægbrug!$B$16:$H$16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Kvægbrug!$A$17</c:f>
              <c:strCache>
                <c:ptCount val="1"/>
                <c:pt idx="0">
                  <c:v>Slæbeslanger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Kvægbrug!$B$14:$H$14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Kvægbrug!$B$17:$H$17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4206056"/>
        <c:axId val="16527913"/>
      </c:barChart>
      <c:catAx>
        <c:axId val="24206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27913"/>
        <c:crosses val="autoZero"/>
        <c:auto val="0"/>
        <c:lblOffset val="100"/>
        <c:noMultiLvlLbl val="0"/>
      </c:catAx>
      <c:valAx>
        <c:axId val="165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Kg 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0605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Gødningstyper fordelt efter udbringningsmetode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825"/>
          <c:w val="0.87175"/>
          <c:h val="0.79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Gødningtype!$H$6</c:f>
              <c:strCache>
                <c:ptCount val="1"/>
                <c:pt idx="0">
                  <c:v>Ajle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(Gødningtype!$G$7:$G$9,Gødningtype!$G$13:$G$16,Gødningtype!$G$20:$G$23,Gødningtype!$G$27:$G$30,Gødningtype!$G$36:$G$39,Gødningtype!$G$43:$G$46,Gødningtype!$G$50:$G$53)</c:f>
              <c:strCache/>
            </c:strRef>
          </c:cat>
          <c:val>
            <c:numRef>
              <c:f>(Gødningtype!$H$7:$H$9,Gødningtype!$H$13:$H$16,Gødningtype!$H$20:$H$23,Gødningtype!$H$27:$H$30,Gødningtype!$H$36:$H$39,Gødningtype!$H$43:$H$46,Gødningtype!$H$50:$H$53)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Gødningtype!$I$6</c:f>
              <c:strCache>
                <c:ptCount val="1"/>
                <c:pt idx="0">
                  <c:v>Fast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(Gødningtype!$G$7:$G$9,Gødningtype!$G$13:$G$16,Gødningtype!$G$20:$G$23,Gødningtype!$G$27:$G$30,Gødningtype!$G$36:$G$39,Gødningtype!$G$43:$G$46,Gødningtype!$G$50:$G$53)</c:f>
              <c:strCache/>
            </c:strRef>
          </c:cat>
          <c:val>
            <c:numRef>
              <c:f>(Gødningtype!$I$7:$I$9,Gødningtype!$I$13:$I$16,Gødningtype!$I$20:$I$23,Gødningtype!$I$27:$I$30,Gødningtype!$I$36:$I$39,Gødningtype!$I$43:$I$46,Gødningtype!$I$50:$I$53)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2"/>
          <c:order val="2"/>
          <c:tx>
            <c:strRef>
              <c:f>Gødningtype!$J$6</c:f>
              <c:strCache>
                <c:ptCount val="1"/>
                <c:pt idx="0">
                  <c:v>Gylle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(Gødningtype!$G$7:$G$9,Gødningtype!$G$13:$G$16,Gødningtype!$G$20:$G$23,Gødningtype!$G$27:$G$30,Gødningtype!$G$36:$G$39,Gødningtype!$G$43:$G$46,Gødningtype!$G$50:$G$53)</c:f>
              <c:strCache/>
            </c:strRef>
          </c:cat>
          <c:val>
            <c:numRef>
              <c:f>(Gødningtype!$J$7:$J$9,Gødningtype!$J$13:$J$16,Gødningtype!$J$20:$J$23,Gødningtype!$J$27:$J$30,Gødningtype!$J$36:$J$39,Gødningtype!$J$43:$J$46,Gødningtype!$J$50:$J$53)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3"/>
          <c:order val="3"/>
          <c:tx>
            <c:strRef>
              <c:f>Gødningtype!$K$6</c:f>
              <c:strCache>
                <c:ptCount val="1"/>
                <c:pt idx="0">
                  <c:v>K.gylle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(Gødningtype!$G$7:$G$9,Gødningtype!$G$13:$G$16,Gødningtype!$G$20:$G$23,Gødningtype!$G$27:$G$30,Gødningtype!$G$36:$G$39,Gødningtype!$G$43:$G$46,Gødningtype!$G$50:$G$53)</c:f>
              <c:strCache/>
            </c:strRef>
          </c:cat>
          <c:val>
            <c:numRef>
              <c:f>(Gødningtype!$K$7:$K$9,Gødningtype!$K$13:$K$16,Gødningtype!$K$20:$K$23,Gødningtype!$K$27:$K$30,Gødningtype!$K$36:$K$39,Gødningtype!$K$43:$K$46,Gødningtype!$K$50:$K$53)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4"/>
          <c:order val="4"/>
          <c:tx>
            <c:strRef>
              <c:f>Gødningtype!$L$6</c:f>
              <c:strCache>
                <c:ptCount val="1"/>
                <c:pt idx="0">
                  <c:v>S.gylle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(Gødningtype!$G$7:$G$9,Gødningtype!$G$13:$G$16,Gødningtype!$G$20:$G$23,Gødningtype!$G$27:$G$30,Gødningtype!$G$36:$G$39,Gødningtype!$G$43:$G$46,Gødningtype!$G$50:$G$53)</c:f>
              <c:strCache/>
            </c:strRef>
          </c:cat>
          <c:val>
            <c:numRef>
              <c:f>(Gødningtype!$L$7:$L$9,Gødningtype!$L$13:$L$16,Gødningtype!$L$20:$L$23,Gødningtype!$L$27:$L$30,Gødningtype!$L$36:$L$39,Gødningtype!$L$43:$L$46,Gødningtype!$L$50:$L$53)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gapWidth val="60"/>
        <c:axId val="14533490"/>
        <c:axId val="63692547"/>
      </c:barChart>
      <c:catAx>
        <c:axId val="1453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1990                   1991                       1992                         1993                        1994                     1995                      1996                            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crossAx val="63692547"/>
        <c:crosses val="autoZero"/>
        <c:auto val="0"/>
        <c:lblOffset val="100"/>
        <c:noMultiLvlLbl val="0"/>
      </c:catAx>
      <c:valAx>
        <c:axId val="6369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Procent gødningstype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3349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4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Udbringningsmetoder fordelt på gødningstype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75"/>
          <c:w val="0.941"/>
          <c:h val="0.7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Gødningtype!$A$62</c:f>
              <c:strCache>
                <c:ptCount val="1"/>
                <c:pt idx="0">
                  <c:v>Bredspredt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Gødningtype!$B$61:$AP$61</c:f>
              <c:strCache/>
            </c:strRef>
          </c:cat>
          <c:val>
            <c:numRef>
              <c:f>Gødningtype!$B$62:$AP$62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1"/>
          <c:order val="1"/>
          <c:tx>
            <c:strRef>
              <c:f>Gødningtype!$A$63</c:f>
              <c:strCache>
                <c:ptCount val="1"/>
                <c:pt idx="0">
                  <c:v>Nedfældet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Gødningtype!$B$61:$AP$61</c:f>
              <c:strCache/>
            </c:strRef>
          </c:cat>
          <c:val>
            <c:numRef>
              <c:f>Gødningtype!$B$63:$AP$63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2"/>
          <c:tx>
            <c:strRef>
              <c:f>Gødningtype!$A$64</c:f>
              <c:strCache>
                <c:ptCount val="1"/>
                <c:pt idx="0">
                  <c:v>Slæbeslange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Gødningtype!$B$61:$AP$61</c:f>
              <c:strCache/>
            </c:strRef>
          </c:cat>
          <c:val>
            <c:numRef>
              <c:f>Gødningtype!$B$64:$AP$64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overlap val="100"/>
        <c:gapWidth val="60"/>
        <c:axId val="36362012"/>
        <c:axId val="58822653"/>
      </c:barChart>
      <c:catAx>
        <c:axId val="3636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1990                      1991                         1992                        1993                          1994                          1995                             1996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822653"/>
        <c:crosses val="autoZero"/>
        <c:auto val="0"/>
        <c:lblOffset val="100"/>
        <c:noMultiLvlLbl val="0"/>
      </c:catAx>
      <c:valAx>
        <c:axId val="5882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Procent gødning udbragt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6201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"/>
          <c:y val="0.935"/>
          <c:w val="0.417"/>
          <c:h val="0.0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22</xdr:row>
      <xdr:rowOff>114300</xdr:rowOff>
    </xdr:from>
    <xdr:to>
      <xdr:col>9</xdr:col>
      <xdr:colOff>47625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371475" y="3829050"/>
        <a:ext cx="5438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133350</xdr:rowOff>
    </xdr:from>
    <xdr:to>
      <xdr:col>9</xdr:col>
      <xdr:colOff>285750</xdr:colOff>
      <xdr:row>84</xdr:row>
      <xdr:rowOff>123825</xdr:rowOff>
    </xdr:to>
    <xdr:graphicFrame>
      <xdr:nvGraphicFramePr>
        <xdr:cNvPr id="1" name="Chart 2"/>
        <xdr:cNvGraphicFramePr/>
      </xdr:nvGraphicFramePr>
      <xdr:xfrm>
        <a:off x="19050" y="10496550"/>
        <a:ext cx="54864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27</xdr:row>
      <xdr:rowOff>85725</xdr:rowOff>
    </xdr:from>
    <xdr:to>
      <xdr:col>8</xdr:col>
      <xdr:colOff>228600</xdr:colOff>
      <xdr:row>41</xdr:row>
      <xdr:rowOff>133350</xdr:rowOff>
    </xdr:to>
    <xdr:graphicFrame>
      <xdr:nvGraphicFramePr>
        <xdr:cNvPr id="2" name="Chart 4"/>
        <xdr:cNvGraphicFramePr/>
      </xdr:nvGraphicFramePr>
      <xdr:xfrm>
        <a:off x="1581150" y="4457700"/>
        <a:ext cx="33051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19</xdr:row>
      <xdr:rowOff>47625</xdr:rowOff>
    </xdr:from>
    <xdr:to>
      <xdr:col>9</xdr:col>
      <xdr:colOff>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676275" y="3276600"/>
        <a:ext cx="59817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85725</xdr:rowOff>
    </xdr:from>
    <xdr:to>
      <xdr:col>9</xdr:col>
      <xdr:colOff>66675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19075" y="3314700"/>
        <a:ext cx="68294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0.09275</cdr:x>
      <cdr:y>0.10475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1</xdr:row>
      <xdr:rowOff>180975</xdr:rowOff>
    </xdr:from>
    <xdr:to>
      <xdr:col>25</xdr:col>
      <xdr:colOff>457200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9029700" y="409575"/>
        <a:ext cx="72961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77</xdr:row>
      <xdr:rowOff>104775</xdr:rowOff>
    </xdr:from>
    <xdr:to>
      <xdr:col>12</xdr:col>
      <xdr:colOff>533400</xdr:colOff>
      <xdr:row>100</xdr:row>
      <xdr:rowOff>133350</xdr:rowOff>
    </xdr:to>
    <xdr:graphicFrame>
      <xdr:nvGraphicFramePr>
        <xdr:cNvPr id="2" name="Chart 2"/>
        <xdr:cNvGraphicFramePr/>
      </xdr:nvGraphicFramePr>
      <xdr:xfrm>
        <a:off x="9525" y="12677775"/>
        <a:ext cx="84677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97</xdr:row>
      <xdr:rowOff>95250</xdr:rowOff>
    </xdr:from>
    <xdr:to>
      <xdr:col>1</xdr:col>
      <xdr:colOff>333375</xdr:colOff>
      <xdr:row>99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38175" y="15906750"/>
          <a:ext cx="4667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H3" sqref="H3"/>
    </sheetView>
  </sheetViews>
  <sheetFormatPr defaultColWidth="9.140625" defaultRowHeight="12.75"/>
  <cols>
    <col min="1" max="1" width="13.28125" style="0" customWidth="1"/>
  </cols>
  <sheetData>
    <row r="1" spans="1:7" ht="15.75">
      <c r="A1" s="1" t="s">
        <v>0</v>
      </c>
      <c r="G1" t="s">
        <v>1</v>
      </c>
    </row>
    <row r="2" ht="15.75">
      <c r="A2" s="1" t="s">
        <v>2</v>
      </c>
    </row>
    <row r="3" ht="15.75">
      <c r="A3" s="1"/>
    </row>
    <row r="5" spans="2:11" ht="12.75">
      <c r="B5" s="2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</row>
    <row r="6" spans="1:8" ht="12.75">
      <c r="A6" s="3" t="s">
        <v>3</v>
      </c>
      <c r="B6">
        <v>1682.4</v>
      </c>
      <c r="C6">
        <v>2893.9</v>
      </c>
      <c r="D6">
        <v>3470.73</v>
      </c>
      <c r="E6">
        <v>3315.17</v>
      </c>
      <c r="F6">
        <v>2637.77</v>
      </c>
      <c r="G6">
        <v>2636.11</v>
      </c>
      <c r="H6">
        <v>2540.28</v>
      </c>
    </row>
    <row r="7" spans="1:8" ht="12.75">
      <c r="A7" s="3" t="s">
        <v>4</v>
      </c>
      <c r="B7">
        <v>54.4</v>
      </c>
      <c r="C7">
        <v>12.2</v>
      </c>
      <c r="D7">
        <v>29.9</v>
      </c>
      <c r="E7">
        <v>39.2</v>
      </c>
      <c r="F7">
        <v>171.1</v>
      </c>
      <c r="G7">
        <v>216.32</v>
      </c>
      <c r="H7">
        <v>99.45</v>
      </c>
    </row>
    <row r="8" spans="1:11" ht="12.75">
      <c r="A8" s="4" t="s">
        <v>5</v>
      </c>
      <c r="B8" s="5">
        <v>46.3</v>
      </c>
      <c r="C8" s="5">
        <v>53.3</v>
      </c>
      <c r="D8" s="5">
        <v>81</v>
      </c>
      <c r="E8" s="5">
        <v>432.3</v>
      </c>
      <c r="F8" s="5">
        <v>658.5</v>
      </c>
      <c r="G8" s="5">
        <v>927.95</v>
      </c>
      <c r="H8" s="5">
        <v>1025.62</v>
      </c>
      <c r="I8" s="5"/>
      <c r="J8" s="5"/>
      <c r="K8" s="5"/>
    </row>
    <row r="9" spans="1:11" ht="12.75">
      <c r="A9" s="3" t="s">
        <v>6</v>
      </c>
      <c r="B9">
        <f>B6+B7+B8</f>
        <v>1783.1000000000001</v>
      </c>
      <c r="C9">
        <f aca="true" t="shared" si="0" ref="C9:K9">C6+C7+C8</f>
        <v>2959.4</v>
      </c>
      <c r="D9">
        <f t="shared" si="0"/>
        <v>3581.63</v>
      </c>
      <c r="E9">
        <f t="shared" si="0"/>
        <v>3786.67</v>
      </c>
      <c r="F9">
        <f t="shared" si="0"/>
        <v>3467.37</v>
      </c>
      <c r="G9">
        <f t="shared" si="0"/>
        <v>3780.38</v>
      </c>
      <c r="H9">
        <f t="shared" si="0"/>
        <v>3665.35</v>
      </c>
      <c r="I9">
        <f t="shared" si="0"/>
        <v>0</v>
      </c>
      <c r="J9">
        <f t="shared" si="0"/>
        <v>0</v>
      </c>
      <c r="K9">
        <f t="shared" si="0"/>
        <v>0</v>
      </c>
    </row>
    <row r="13" ht="15.75">
      <c r="A13" s="1" t="s">
        <v>7</v>
      </c>
    </row>
    <row r="15" spans="2:11" ht="12.75">
      <c r="B15" s="2">
        <v>1990</v>
      </c>
      <c r="C15" s="2">
        <v>1991</v>
      </c>
      <c r="D15" s="2">
        <v>1992</v>
      </c>
      <c r="E15" s="2">
        <v>1993</v>
      </c>
      <c r="F15" s="2">
        <v>1994</v>
      </c>
      <c r="G15" s="2">
        <v>1995</v>
      </c>
      <c r="H15" s="2">
        <v>1996</v>
      </c>
      <c r="I15" s="2">
        <v>1997</v>
      </c>
      <c r="J15" s="2">
        <v>1998</v>
      </c>
      <c r="K15" s="2">
        <v>1999</v>
      </c>
    </row>
    <row r="16" spans="1:11" ht="12.75">
      <c r="A16" s="3" t="s">
        <v>3</v>
      </c>
      <c r="B16" s="6">
        <f>B6/B9*100</f>
        <v>94.35253210700465</v>
      </c>
      <c r="C16" s="6">
        <f aca="true" t="shared" si="1" ref="C16:K16">C6/C9*100</f>
        <v>97.78671352301143</v>
      </c>
      <c r="D16" s="6">
        <f t="shared" si="1"/>
        <v>96.90364443005001</v>
      </c>
      <c r="E16" s="6">
        <f t="shared" si="1"/>
        <v>87.54842645384994</v>
      </c>
      <c r="F16" s="6">
        <f t="shared" si="1"/>
        <v>76.0740849692995</v>
      </c>
      <c r="G16" s="6">
        <f t="shared" si="1"/>
        <v>69.7313497584899</v>
      </c>
      <c r="H16" s="6">
        <f t="shared" si="1"/>
        <v>69.30525052177828</v>
      </c>
      <c r="I16" s="6" t="e">
        <f t="shared" si="1"/>
        <v>#DIV/0!</v>
      </c>
      <c r="J16" s="6" t="e">
        <f t="shared" si="1"/>
        <v>#DIV/0!</v>
      </c>
      <c r="K16" s="6" t="e">
        <f t="shared" si="1"/>
        <v>#DIV/0!</v>
      </c>
    </row>
    <row r="17" spans="1:11" ht="12.75">
      <c r="A17" s="3" t="s">
        <v>4</v>
      </c>
      <c r="B17" s="6">
        <f>B7/B9*100</f>
        <v>3.050866468509898</v>
      </c>
      <c r="C17" s="6">
        <f aca="true" t="shared" si="2" ref="C17:K17">C7/C9*100</f>
        <v>0.4122457254848956</v>
      </c>
      <c r="D17" s="6">
        <f t="shared" si="2"/>
        <v>0.8348154331966171</v>
      </c>
      <c r="E17" s="6">
        <f t="shared" si="2"/>
        <v>1.035210356328912</v>
      </c>
      <c r="F17" s="6">
        <f t="shared" si="2"/>
        <v>4.9345757735690166</v>
      </c>
      <c r="G17" s="6">
        <f t="shared" si="2"/>
        <v>5.722176077537179</v>
      </c>
      <c r="H17" s="6">
        <f t="shared" si="2"/>
        <v>2.71324702961518</v>
      </c>
      <c r="I17" s="6" t="e">
        <f t="shared" si="2"/>
        <v>#DIV/0!</v>
      </c>
      <c r="J17" s="6" t="e">
        <f t="shared" si="2"/>
        <v>#DIV/0!</v>
      </c>
      <c r="K17" s="6" t="e">
        <f t="shared" si="2"/>
        <v>#DIV/0!</v>
      </c>
    </row>
    <row r="18" spans="1:11" ht="12.75">
      <c r="A18" s="4" t="s">
        <v>5</v>
      </c>
      <c r="B18" s="7">
        <f>B8/B9*100</f>
        <v>2.596601424485446</v>
      </c>
      <c r="C18" s="7">
        <f aca="true" t="shared" si="3" ref="C18:K18">C8/C9*100</f>
        <v>1.8010407515036833</v>
      </c>
      <c r="D18" s="7">
        <f t="shared" si="3"/>
        <v>2.2615401367533776</v>
      </c>
      <c r="E18" s="7">
        <f t="shared" si="3"/>
        <v>11.416363189821135</v>
      </c>
      <c r="F18" s="7">
        <f t="shared" si="3"/>
        <v>18.991339257131486</v>
      </c>
      <c r="G18" s="7">
        <f t="shared" si="3"/>
        <v>24.546474163972935</v>
      </c>
      <c r="H18" s="7">
        <f t="shared" si="3"/>
        <v>27.981502448606545</v>
      </c>
      <c r="I18" s="7" t="e">
        <f t="shared" si="3"/>
        <v>#DIV/0!</v>
      </c>
      <c r="J18" s="7" t="e">
        <f t="shared" si="3"/>
        <v>#DIV/0!</v>
      </c>
      <c r="K18" s="7" t="e">
        <f t="shared" si="3"/>
        <v>#DIV/0!</v>
      </c>
    </row>
    <row r="19" spans="1:11" ht="12.75">
      <c r="A19" s="3"/>
      <c r="B19">
        <f>B16+B17+B18</f>
        <v>99.99999999999999</v>
      </c>
      <c r="C19">
        <f aca="true" t="shared" si="4" ref="C19:K19">C16+C17+C18</f>
        <v>100</v>
      </c>
      <c r="D19">
        <f t="shared" si="4"/>
        <v>100</v>
      </c>
      <c r="E19">
        <f t="shared" si="4"/>
        <v>100</v>
      </c>
      <c r="F19">
        <f t="shared" si="4"/>
        <v>100.00000000000001</v>
      </c>
      <c r="G19">
        <f t="shared" si="4"/>
        <v>100.00000000000001</v>
      </c>
      <c r="H19">
        <f t="shared" si="4"/>
        <v>100</v>
      </c>
      <c r="I19" t="e">
        <f t="shared" si="4"/>
        <v>#DIV/0!</v>
      </c>
      <c r="J19" t="e">
        <f t="shared" si="4"/>
        <v>#DIV/0!</v>
      </c>
      <c r="K19" t="e">
        <f t="shared" si="4"/>
        <v>#DIV/0!</v>
      </c>
    </row>
    <row r="28" ht="12.75">
      <c r="A28" s="8"/>
    </row>
    <row r="47" ht="12.75">
      <c r="B47" s="8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&amp;CSide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9">
      <selection activeCell="J34" sqref="I34:J34"/>
    </sheetView>
  </sheetViews>
  <sheetFormatPr defaultColWidth="9.140625" defaultRowHeight="12.75"/>
  <cols>
    <col min="1" max="1" width="9.8515625" style="18" customWidth="1"/>
    <col min="2" max="2" width="8.28125" style="18" customWidth="1"/>
    <col min="3" max="3" width="8.8515625" style="18" customWidth="1"/>
    <col min="4" max="5" width="8.421875" style="18" customWidth="1"/>
    <col min="6" max="6" width="8.7109375" style="18" customWidth="1"/>
    <col min="7" max="7" width="8.421875" style="18" customWidth="1"/>
    <col min="8" max="8" width="8.8515625" style="18" customWidth="1"/>
    <col min="9" max="9" width="8.421875" style="18" customWidth="1"/>
    <col min="10" max="10" width="8.28125" style="18" customWidth="1"/>
    <col min="11" max="11" width="8.8515625" style="18" customWidth="1"/>
    <col min="13" max="16384" width="9.8515625" style="18" customWidth="1"/>
  </cols>
  <sheetData>
    <row r="1" ht="12.75">
      <c r="A1" s="17" t="s">
        <v>8</v>
      </c>
    </row>
    <row r="2" spans="2:11" ht="12.75">
      <c r="B2" s="19">
        <v>1990</v>
      </c>
      <c r="C2" s="19">
        <v>1991</v>
      </c>
      <c r="D2" s="19">
        <v>1992</v>
      </c>
      <c r="E2" s="19">
        <v>1993</v>
      </c>
      <c r="F2" s="19">
        <v>1994</v>
      </c>
      <c r="G2" s="19">
        <v>1995</v>
      </c>
      <c r="H2" s="19">
        <v>1996</v>
      </c>
      <c r="I2" s="19">
        <v>1997</v>
      </c>
      <c r="J2" s="19">
        <v>1998</v>
      </c>
      <c r="K2" s="19">
        <v>1999</v>
      </c>
    </row>
    <row r="3" spans="1:13" ht="12.75">
      <c r="A3" s="18" t="s">
        <v>30</v>
      </c>
      <c r="B3" s="20"/>
      <c r="C3" s="20"/>
      <c r="D3" s="20"/>
      <c r="E3" s="20"/>
      <c r="F3" s="20"/>
      <c r="G3" s="20"/>
      <c r="H3" s="20"/>
      <c r="I3" s="20"/>
      <c r="M3" s="21"/>
    </row>
    <row r="4" spans="1:13" ht="12.75">
      <c r="A4" s="18" t="s">
        <v>31</v>
      </c>
      <c r="B4" s="20"/>
      <c r="C4" s="20"/>
      <c r="D4" s="20"/>
      <c r="E4" s="20"/>
      <c r="F4" s="20"/>
      <c r="G4" s="20"/>
      <c r="H4" s="20"/>
      <c r="I4" s="20"/>
      <c r="M4" s="21"/>
    </row>
    <row r="5" spans="1:10" ht="12.75">
      <c r="A5" s="18" t="s">
        <v>9</v>
      </c>
      <c r="B5" s="21">
        <v>34861.64</v>
      </c>
      <c r="C5" s="21">
        <v>40892.08</v>
      </c>
      <c r="D5" s="21">
        <v>42909.67</v>
      </c>
      <c r="E5" s="21">
        <v>42543.97</v>
      </c>
      <c r="F5" s="21">
        <v>35055.13</v>
      </c>
      <c r="G5" s="21">
        <v>28055.05</v>
      </c>
      <c r="H5" s="21">
        <v>13558.93</v>
      </c>
      <c r="I5" s="21">
        <v>20069.75</v>
      </c>
      <c r="J5" s="21">
        <v>15103.03</v>
      </c>
    </row>
    <row r="6" spans="1:10" ht="12.75">
      <c r="A6" s="18" t="s">
        <v>10</v>
      </c>
      <c r="B6" s="21">
        <v>36793.59</v>
      </c>
      <c r="C6" s="21"/>
      <c r="D6" s="21"/>
      <c r="E6" s="21"/>
      <c r="F6" s="21"/>
      <c r="G6" s="21">
        <v>39050</v>
      </c>
      <c r="H6" s="21">
        <v>31999.45</v>
      </c>
      <c r="I6" s="21">
        <v>77733.47</v>
      </c>
      <c r="J6" s="21">
        <v>92092.03</v>
      </c>
    </row>
    <row r="7" spans="1:10" ht="12.75">
      <c r="A7" s="18" t="s">
        <v>11</v>
      </c>
      <c r="B7" s="21">
        <v>60445.81</v>
      </c>
      <c r="C7" s="21">
        <v>127722.37</v>
      </c>
      <c r="D7" s="21">
        <v>119493.56</v>
      </c>
      <c r="E7" s="21">
        <v>108932.27</v>
      </c>
      <c r="F7" s="21">
        <v>99662.88</v>
      </c>
      <c r="G7" s="21">
        <v>126490.17</v>
      </c>
      <c r="H7" s="21">
        <v>136735.05</v>
      </c>
      <c r="I7" s="21">
        <v>62357.77</v>
      </c>
      <c r="J7" s="21">
        <v>64484.57</v>
      </c>
    </row>
    <row r="8" spans="1:10" ht="12.75">
      <c r="A8" s="18" t="s">
        <v>12</v>
      </c>
      <c r="B8" s="21">
        <v>44631.39</v>
      </c>
      <c r="C8" s="21">
        <v>120413.22</v>
      </c>
      <c r="D8" s="21">
        <v>151526.49</v>
      </c>
      <c r="E8" s="21">
        <v>167004.48</v>
      </c>
      <c r="F8" s="21">
        <v>108482.79</v>
      </c>
      <c r="G8" s="21">
        <v>52577.1</v>
      </c>
      <c r="H8" s="21">
        <v>54431.88</v>
      </c>
      <c r="I8" s="21">
        <v>32858.08</v>
      </c>
      <c r="J8" s="21">
        <v>15506.64</v>
      </c>
    </row>
    <row r="9" spans="1:11" ht="12.75">
      <c r="A9" s="22" t="s">
        <v>3</v>
      </c>
      <c r="B9" s="23">
        <f>SUM(B5:B8)</f>
        <v>176732.43</v>
      </c>
      <c r="C9" s="23">
        <f aca="true" t="shared" si="0" ref="C9:I9">SUM(C5:C8)</f>
        <v>289027.67000000004</v>
      </c>
      <c r="D9" s="23">
        <f t="shared" si="0"/>
        <v>313929.72</v>
      </c>
      <c r="E9" s="23">
        <f t="shared" si="0"/>
        <v>318480.72</v>
      </c>
      <c r="F9" s="23">
        <f t="shared" si="0"/>
        <v>243200.8</v>
      </c>
      <c r="G9" s="23">
        <f t="shared" si="0"/>
        <v>246172.32</v>
      </c>
      <c r="H9" s="23">
        <f t="shared" si="0"/>
        <v>236725.31</v>
      </c>
      <c r="I9" s="23">
        <f t="shared" si="0"/>
        <v>193019.07</v>
      </c>
      <c r="J9" s="23">
        <f>SUM(J5:J8)</f>
        <v>187186.27000000002</v>
      </c>
      <c r="K9" s="23">
        <v>181272.8</v>
      </c>
    </row>
    <row r="10" spans="1:10" ht="12.75">
      <c r="A10" s="24" t="s">
        <v>9</v>
      </c>
      <c r="B10" s="25"/>
      <c r="C10" s="25"/>
      <c r="D10" s="25"/>
      <c r="E10" s="25"/>
      <c r="F10" s="25">
        <v>1492.9</v>
      </c>
      <c r="G10" s="25">
        <v>1177.48</v>
      </c>
      <c r="H10" s="25"/>
      <c r="I10" s="25"/>
      <c r="J10" s="25" t="s">
        <v>29</v>
      </c>
    </row>
    <row r="11" spans="1:10" ht="12.75">
      <c r="A11" s="24" t="s">
        <v>10</v>
      </c>
      <c r="B11" s="25">
        <v>668.77</v>
      </c>
      <c r="C11" s="25"/>
      <c r="D11" s="25"/>
      <c r="E11" s="25"/>
      <c r="F11" s="25"/>
      <c r="G11" s="25">
        <v>5100.13</v>
      </c>
      <c r="H11" s="25">
        <v>2000.7</v>
      </c>
      <c r="I11" s="25">
        <v>19526.36</v>
      </c>
      <c r="J11" s="25">
        <v>12850.14</v>
      </c>
    </row>
    <row r="12" spans="1:10" ht="12.75">
      <c r="A12" s="24" t="s">
        <v>11</v>
      </c>
      <c r="B12" s="25">
        <v>5802.11</v>
      </c>
      <c r="C12" s="25">
        <v>1432.6</v>
      </c>
      <c r="D12" s="25">
        <v>5324.07</v>
      </c>
      <c r="E12" s="25">
        <v>3971.71</v>
      </c>
      <c r="F12" s="25">
        <v>8218.17</v>
      </c>
      <c r="G12" s="25">
        <v>13370.48</v>
      </c>
      <c r="H12" s="25">
        <v>5238.86</v>
      </c>
      <c r="I12" s="25">
        <v>4282.81</v>
      </c>
      <c r="J12" s="25">
        <v>3787.84</v>
      </c>
    </row>
    <row r="13" spans="1:10" ht="12.75">
      <c r="A13" s="24" t="s">
        <v>12</v>
      </c>
      <c r="B13" s="25"/>
      <c r="C13" s="25"/>
      <c r="D13" s="25"/>
      <c r="E13" s="25"/>
      <c r="F13" s="25">
        <v>3945.5</v>
      </c>
      <c r="G13" s="25">
        <v>791.19</v>
      </c>
      <c r="H13" s="25"/>
      <c r="I13" s="25">
        <v>3303.63</v>
      </c>
      <c r="J13" s="25">
        <v>2450.65</v>
      </c>
    </row>
    <row r="14" spans="1:11" ht="12.75">
      <c r="A14" s="22" t="s">
        <v>4</v>
      </c>
      <c r="B14" s="23">
        <f>SUM(B10:B13)</f>
        <v>6470.879999999999</v>
      </c>
      <c r="C14" s="23">
        <f aca="true" t="shared" si="1" ref="C14:I14">SUM(C10:C13)</f>
        <v>1432.6</v>
      </c>
      <c r="D14" s="23">
        <f t="shared" si="1"/>
        <v>5324.07</v>
      </c>
      <c r="E14" s="23">
        <f t="shared" si="1"/>
        <v>3971.71</v>
      </c>
      <c r="F14" s="23">
        <f t="shared" si="1"/>
        <v>13656.57</v>
      </c>
      <c r="G14" s="23">
        <f t="shared" si="1"/>
        <v>20439.28</v>
      </c>
      <c r="H14" s="23">
        <f t="shared" si="1"/>
        <v>7239.5599999999995</v>
      </c>
      <c r="I14" s="23">
        <f t="shared" si="1"/>
        <v>27112.800000000003</v>
      </c>
      <c r="J14" s="23">
        <v>19088.63</v>
      </c>
      <c r="K14" s="23">
        <v>36116.7</v>
      </c>
    </row>
    <row r="15" spans="1:10" ht="12.75">
      <c r="A15" s="24" t="s">
        <v>9</v>
      </c>
      <c r="B15" s="23"/>
      <c r="C15" s="23"/>
      <c r="D15" s="25">
        <v>623.28</v>
      </c>
      <c r="E15" s="25">
        <v>1779.99</v>
      </c>
      <c r="F15" s="25">
        <v>3654.01</v>
      </c>
      <c r="G15" s="25">
        <v>4858.68</v>
      </c>
      <c r="H15" s="25">
        <v>7617.98</v>
      </c>
      <c r="I15" s="25">
        <v>8610.61</v>
      </c>
      <c r="J15" s="25">
        <v>10699.2</v>
      </c>
    </row>
    <row r="16" spans="1:10" ht="12.75">
      <c r="A16" s="24" t="s">
        <v>10</v>
      </c>
      <c r="B16" s="23"/>
      <c r="C16" s="23"/>
      <c r="D16" s="25"/>
      <c r="E16" s="25"/>
      <c r="F16" s="25"/>
      <c r="G16" s="25">
        <v>13641.63</v>
      </c>
      <c r="H16" s="25">
        <v>7789.62</v>
      </c>
      <c r="I16" s="25">
        <v>6359.16</v>
      </c>
      <c r="J16" s="25">
        <v>28845.18</v>
      </c>
    </row>
    <row r="17" spans="1:10" ht="12.75">
      <c r="A17" s="24" t="s">
        <v>11</v>
      </c>
      <c r="B17" s="25">
        <v>7942.67</v>
      </c>
      <c r="C17" s="25">
        <v>897.83</v>
      </c>
      <c r="D17" s="25">
        <v>3483.75</v>
      </c>
      <c r="E17" s="25">
        <v>16263.04</v>
      </c>
      <c r="F17" s="25">
        <v>18678.3</v>
      </c>
      <c r="G17" s="25">
        <v>26453.77</v>
      </c>
      <c r="H17" s="25">
        <v>15855.13</v>
      </c>
      <c r="I17" s="25">
        <v>11654.62</v>
      </c>
      <c r="J17" s="25">
        <v>21573.24</v>
      </c>
    </row>
    <row r="18" spans="1:10" ht="12.75">
      <c r="A18" s="24" t="s">
        <v>12</v>
      </c>
      <c r="B18" s="25"/>
      <c r="C18" s="25">
        <v>4955.94</v>
      </c>
      <c r="D18" s="25">
        <v>11877.3</v>
      </c>
      <c r="E18" s="25">
        <v>33555.19</v>
      </c>
      <c r="F18" s="25">
        <v>62912.89</v>
      </c>
      <c r="G18" s="25">
        <v>63374.12</v>
      </c>
      <c r="H18" s="25">
        <v>71111.5</v>
      </c>
      <c r="I18" s="25">
        <v>81411.25</v>
      </c>
      <c r="J18" s="25">
        <v>83773.63</v>
      </c>
    </row>
    <row r="19" spans="1:11" ht="12.75">
      <c r="A19" s="26" t="s">
        <v>5</v>
      </c>
      <c r="B19" s="27">
        <f>SUM(B15:B18)</f>
        <v>7942.67</v>
      </c>
      <c r="C19" s="27">
        <f aca="true" t="shared" si="2" ref="C19:I19">SUM(C15:C18)</f>
        <v>5853.7699999999995</v>
      </c>
      <c r="D19" s="27">
        <f t="shared" si="2"/>
        <v>15984.329999999998</v>
      </c>
      <c r="E19" s="27">
        <f t="shared" si="2"/>
        <v>51598.22</v>
      </c>
      <c r="F19" s="27">
        <f t="shared" si="2"/>
        <v>85245.2</v>
      </c>
      <c r="G19" s="27">
        <f t="shared" si="2"/>
        <v>108328.20000000001</v>
      </c>
      <c r="H19" s="27">
        <f t="shared" si="2"/>
        <v>102374.23</v>
      </c>
      <c r="I19" s="27">
        <f t="shared" si="2"/>
        <v>108035.64</v>
      </c>
      <c r="J19" s="27">
        <v>144891.25</v>
      </c>
      <c r="K19" s="27">
        <v>153129.4</v>
      </c>
    </row>
    <row r="20" spans="1:11" ht="12.75">
      <c r="A20" s="22" t="s">
        <v>13</v>
      </c>
      <c r="B20" s="25">
        <f>B9+B14+B19</f>
        <v>191145.98</v>
      </c>
      <c r="C20" s="25">
        <f aca="true" t="shared" si="3" ref="C20:I20">C9+C14+C19</f>
        <v>296314.04000000004</v>
      </c>
      <c r="D20" s="25">
        <f t="shared" si="3"/>
        <v>335238.12</v>
      </c>
      <c r="E20" s="25">
        <f t="shared" si="3"/>
        <v>374050.65</v>
      </c>
      <c r="F20" s="25">
        <f t="shared" si="3"/>
        <v>342102.57</v>
      </c>
      <c r="G20" s="25">
        <f t="shared" si="3"/>
        <v>374939.8</v>
      </c>
      <c r="H20" s="25">
        <f t="shared" si="3"/>
        <v>346339.1</v>
      </c>
      <c r="I20" s="25">
        <f t="shared" si="3"/>
        <v>328167.51</v>
      </c>
      <c r="J20" s="25">
        <f>J9+J14+J19</f>
        <v>351166.15</v>
      </c>
      <c r="K20" s="25">
        <f>K9+K14+K19</f>
        <v>370518.9</v>
      </c>
    </row>
    <row r="22" ht="12.75">
      <c r="A22" s="18" t="s">
        <v>14</v>
      </c>
    </row>
    <row r="23" spans="2:11" ht="12.75">
      <c r="B23" s="19">
        <v>1990</v>
      </c>
      <c r="C23" s="19">
        <v>1991</v>
      </c>
      <c r="D23" s="19">
        <v>1992</v>
      </c>
      <c r="E23" s="19">
        <v>1993</v>
      </c>
      <c r="F23" s="19">
        <v>1994</v>
      </c>
      <c r="G23" s="19">
        <v>1995</v>
      </c>
      <c r="H23" s="19">
        <v>1996</v>
      </c>
      <c r="I23" s="19">
        <v>1997</v>
      </c>
      <c r="J23" s="19">
        <v>1998</v>
      </c>
      <c r="K23" s="19">
        <v>1999</v>
      </c>
    </row>
    <row r="24" spans="1:11" ht="12.75">
      <c r="A24" s="22" t="s">
        <v>3</v>
      </c>
      <c r="B24" s="25">
        <f>B9/B20*100</f>
        <v>92.45940197120545</v>
      </c>
      <c r="C24" s="25">
        <f aca="true" t="shared" si="4" ref="C24:H24">C9/C20*100</f>
        <v>97.54099738237176</v>
      </c>
      <c r="D24" s="25">
        <f t="shared" si="4"/>
        <v>93.64380160585556</v>
      </c>
      <c r="E24" s="25">
        <f t="shared" si="4"/>
        <v>85.1437418969864</v>
      </c>
      <c r="F24" s="25">
        <f t="shared" si="4"/>
        <v>71.09002425792941</v>
      </c>
      <c r="G24" s="25">
        <f t="shared" si="4"/>
        <v>65.65649205552465</v>
      </c>
      <c r="H24" s="25">
        <f t="shared" si="4"/>
        <v>68.35073198492461</v>
      </c>
      <c r="I24" s="25">
        <f>I9/I20*100</f>
        <v>58.817239403132874</v>
      </c>
      <c r="J24" s="25">
        <f>J9/J20*100</f>
        <v>53.30418948409464</v>
      </c>
      <c r="K24" s="25">
        <f>K9/K20*100</f>
        <v>48.92403599384538</v>
      </c>
    </row>
    <row r="25" spans="1:11" ht="12.75">
      <c r="A25" s="22" t="s">
        <v>4</v>
      </c>
      <c r="B25" s="25">
        <f aca="true" t="shared" si="5" ref="B25:K25">B14/B20*100</f>
        <v>3.385307920156102</v>
      </c>
      <c r="C25" s="25">
        <f t="shared" si="5"/>
        <v>0.4834735471866266</v>
      </c>
      <c r="D25" s="25">
        <f t="shared" si="5"/>
        <v>1.5881457633755969</v>
      </c>
      <c r="E25" s="25">
        <f t="shared" si="5"/>
        <v>1.0618107467531468</v>
      </c>
      <c r="F25" s="25">
        <f t="shared" si="5"/>
        <v>3.9919518874120117</v>
      </c>
      <c r="G25" s="25">
        <f t="shared" si="5"/>
        <v>5.451349790019624</v>
      </c>
      <c r="H25" s="25">
        <f t="shared" si="5"/>
        <v>2.090309757113765</v>
      </c>
      <c r="I25" s="25">
        <f t="shared" si="5"/>
        <v>8.261878209698455</v>
      </c>
      <c r="J25" s="25">
        <f t="shared" si="5"/>
        <v>5.435783033188136</v>
      </c>
      <c r="K25" s="25">
        <f t="shared" si="5"/>
        <v>9.74759992000408</v>
      </c>
    </row>
    <row r="26" spans="1:11" ht="12.75">
      <c r="A26" s="26" t="s">
        <v>5</v>
      </c>
      <c r="B26" s="28">
        <f>B19/B20*100</f>
        <v>4.155290108638434</v>
      </c>
      <c r="C26" s="28">
        <f aca="true" t="shared" si="6" ref="C26:H26">C19/C20*100</f>
        <v>1.9755290704416162</v>
      </c>
      <c r="D26" s="28">
        <f t="shared" si="6"/>
        <v>4.768052630768839</v>
      </c>
      <c r="E26" s="28">
        <f t="shared" si="6"/>
        <v>13.794447356260441</v>
      </c>
      <c r="F26" s="28">
        <f t="shared" si="6"/>
        <v>24.918023854658557</v>
      </c>
      <c r="G26" s="28">
        <f t="shared" si="6"/>
        <v>28.892158154455732</v>
      </c>
      <c r="H26" s="28">
        <f t="shared" si="6"/>
        <v>29.55895825796163</v>
      </c>
      <c r="I26" s="28">
        <f>I19/I20*100</f>
        <v>32.920882387168675</v>
      </c>
      <c r="J26" s="28">
        <f>J19/J20*100</f>
        <v>41.26002748271723</v>
      </c>
      <c r="K26" s="28">
        <f>K19/K20*100</f>
        <v>41.32836408615053</v>
      </c>
    </row>
    <row r="27" spans="1:11" ht="12.75">
      <c r="A27" s="22"/>
      <c r="B27" s="25"/>
      <c r="C27" s="25"/>
      <c r="D27" s="25"/>
      <c r="E27" s="25"/>
      <c r="F27" s="25"/>
      <c r="G27" s="25"/>
      <c r="H27" s="25"/>
      <c r="I27" s="25"/>
      <c r="J27" s="25">
        <f>SUM(J24:J26)</f>
        <v>100</v>
      </c>
      <c r="K27" s="25"/>
    </row>
    <row r="28" spans="1:10" ht="12.75">
      <c r="A28" s="20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20"/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20"/>
      <c r="B30" s="25"/>
      <c r="C30" s="25"/>
      <c r="D30" s="25"/>
      <c r="E30" s="25"/>
      <c r="F30" s="25"/>
      <c r="G30" s="25"/>
      <c r="H30" s="25"/>
      <c r="I30" s="25" t="s">
        <v>28</v>
      </c>
      <c r="J30" s="25"/>
    </row>
    <row r="31" spans="1:10" ht="12.75">
      <c r="A31" s="20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2.75">
      <c r="A32" s="20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.75">
      <c r="A33" s="20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2.75">
      <c r="A34" s="20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2.75">
      <c r="A35" s="20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20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2.75">
      <c r="A37" s="20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20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2.75">
      <c r="A39" s="20"/>
      <c r="B39" s="25"/>
      <c r="C39" s="25"/>
      <c r="D39" s="25"/>
      <c r="E39" s="25"/>
      <c r="F39" s="25"/>
      <c r="G39" s="25"/>
      <c r="H39" s="25"/>
      <c r="I39" s="25"/>
      <c r="J39" s="25"/>
    </row>
    <row r="63" ht="12.75">
      <c r="A63" s="20"/>
    </row>
    <row r="64" ht="12.75">
      <c r="A64" s="20"/>
    </row>
  </sheetData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r:id="rId2"/>
  <headerFooter alignWithMargins="0">
    <oddHeader>&amp;C&amp;A</oddHeader>
    <oddFooter>&amp;CSide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9" sqref="A9"/>
    </sheetView>
  </sheetViews>
  <sheetFormatPr defaultColWidth="9.140625" defaultRowHeight="12.75"/>
  <cols>
    <col min="1" max="1" width="13.8515625" style="0" customWidth="1"/>
    <col min="3" max="3" width="11.421875" style="0" customWidth="1"/>
    <col min="4" max="4" width="10.00390625" style="0" customWidth="1"/>
    <col min="5" max="5" width="11.28125" style="0" customWidth="1"/>
    <col min="6" max="6" width="12.00390625" style="0" customWidth="1"/>
    <col min="7" max="7" width="11.8515625" style="0" customWidth="1"/>
    <col min="8" max="8" width="9.28125" style="0" customWidth="1"/>
    <col min="9" max="9" width="11.00390625" style="0" customWidth="1"/>
  </cols>
  <sheetData>
    <row r="1" spans="1:9" ht="15.75">
      <c r="A1" s="1" t="s">
        <v>15</v>
      </c>
      <c r="I1" t="s">
        <v>16</v>
      </c>
    </row>
    <row r="2" ht="15.75">
      <c r="A2" s="1" t="s">
        <v>17</v>
      </c>
    </row>
    <row r="3" ht="15.75">
      <c r="A3" s="1"/>
    </row>
    <row r="5" spans="2:11" ht="12.75">
      <c r="B5" s="2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</row>
    <row r="6" spans="1:11" ht="12.75">
      <c r="A6" s="3" t="s">
        <v>3</v>
      </c>
      <c r="B6" s="6">
        <v>65065.76</v>
      </c>
      <c r="C6" s="6">
        <v>97993.53</v>
      </c>
      <c r="D6" s="6">
        <v>128195.76</v>
      </c>
      <c r="E6" s="6">
        <v>103198.03</v>
      </c>
      <c r="F6" s="6">
        <v>69475.43</v>
      </c>
      <c r="G6" s="6">
        <v>49501.51</v>
      </c>
      <c r="H6" s="6">
        <v>48318.34</v>
      </c>
      <c r="I6" s="6"/>
      <c r="J6" s="6"/>
      <c r="K6" s="6"/>
    </row>
    <row r="7" spans="1:11" ht="12.75">
      <c r="A7" s="3" t="s">
        <v>4</v>
      </c>
      <c r="B7" s="6">
        <v>0</v>
      </c>
      <c r="C7" s="6">
        <v>0</v>
      </c>
      <c r="D7" s="6">
        <v>0</v>
      </c>
      <c r="E7" s="6">
        <v>0</v>
      </c>
      <c r="F7" s="6">
        <v>604.12</v>
      </c>
      <c r="G7" s="6">
        <v>3816.81</v>
      </c>
      <c r="H7" s="6">
        <v>0</v>
      </c>
      <c r="I7" s="6"/>
      <c r="J7" s="6"/>
      <c r="K7" s="6"/>
    </row>
    <row r="8" spans="1:11" ht="12.75">
      <c r="A8" s="4" t="s">
        <v>5</v>
      </c>
      <c r="B8" s="7">
        <v>0</v>
      </c>
      <c r="C8" s="7">
        <v>4955.94</v>
      </c>
      <c r="D8" s="7">
        <v>12500.58</v>
      </c>
      <c r="E8" s="7">
        <v>34179.62</v>
      </c>
      <c r="F8" s="7">
        <v>63706.07</v>
      </c>
      <c r="G8" s="7">
        <v>66657.86</v>
      </c>
      <c r="H8" s="7">
        <v>63302.4</v>
      </c>
      <c r="I8" s="7"/>
      <c r="J8" s="7"/>
      <c r="K8" s="7"/>
    </row>
    <row r="9" spans="1:11" ht="12.75">
      <c r="A9" s="3" t="s">
        <v>13</v>
      </c>
      <c r="B9" s="6">
        <f>B6+B7+B8</f>
        <v>65065.76</v>
      </c>
      <c r="C9" s="6">
        <f aca="true" t="shared" si="0" ref="C9:K9">C6+C7+C8</f>
        <v>102949.47</v>
      </c>
      <c r="D9" s="6">
        <f t="shared" si="0"/>
        <v>140696.34</v>
      </c>
      <c r="E9" s="6">
        <f t="shared" si="0"/>
        <v>137377.65</v>
      </c>
      <c r="F9" s="6">
        <f t="shared" si="0"/>
        <v>133785.62</v>
      </c>
      <c r="G9" s="6">
        <f t="shared" si="0"/>
        <v>119976.18</v>
      </c>
      <c r="H9" s="6">
        <f t="shared" si="0"/>
        <v>111620.73999999999</v>
      </c>
      <c r="I9" s="6">
        <f t="shared" si="0"/>
        <v>0</v>
      </c>
      <c r="J9" s="6">
        <f t="shared" si="0"/>
        <v>0</v>
      </c>
      <c r="K9" s="6">
        <f t="shared" si="0"/>
        <v>0</v>
      </c>
    </row>
    <row r="12" ht="15.75">
      <c r="A12" s="1" t="s">
        <v>7</v>
      </c>
    </row>
    <row r="14" spans="2:11" ht="12.75">
      <c r="B14" s="2">
        <v>1990</v>
      </c>
      <c r="C14" s="2">
        <v>1991</v>
      </c>
      <c r="D14" s="2">
        <v>1992</v>
      </c>
      <c r="E14" s="2">
        <v>1993</v>
      </c>
      <c r="F14" s="2">
        <v>1994</v>
      </c>
      <c r="G14" s="2">
        <v>1995</v>
      </c>
      <c r="H14" s="2">
        <v>1996</v>
      </c>
      <c r="I14" s="2">
        <v>1997</v>
      </c>
      <c r="J14" s="2">
        <v>1998</v>
      </c>
      <c r="K14" s="2">
        <v>1999</v>
      </c>
    </row>
    <row r="15" spans="1:11" ht="12.75">
      <c r="A15" s="3" t="s">
        <v>3</v>
      </c>
      <c r="B15" s="6">
        <f>B6/B9*100</f>
        <v>100</v>
      </c>
      <c r="C15" s="6">
        <f aca="true" t="shared" si="1" ref="C15:K15">C6/C9*100</f>
        <v>95.18604612534673</v>
      </c>
      <c r="D15" s="6">
        <f t="shared" si="1"/>
        <v>91.115205981904</v>
      </c>
      <c r="E15" s="6">
        <f t="shared" si="1"/>
        <v>75.11995582978746</v>
      </c>
      <c r="F15" s="6">
        <f t="shared" si="1"/>
        <v>51.930416736866036</v>
      </c>
      <c r="G15" s="6">
        <f t="shared" si="1"/>
        <v>41.259448333827606</v>
      </c>
      <c r="H15" s="6">
        <f t="shared" si="1"/>
        <v>43.28795885065804</v>
      </c>
      <c r="I15" s="6" t="e">
        <f t="shared" si="1"/>
        <v>#DIV/0!</v>
      </c>
      <c r="J15" s="6" t="e">
        <f t="shared" si="1"/>
        <v>#DIV/0!</v>
      </c>
      <c r="K15" s="6" t="e">
        <f t="shared" si="1"/>
        <v>#DIV/0!</v>
      </c>
    </row>
    <row r="16" spans="1:11" ht="12.75">
      <c r="A16" s="3" t="s">
        <v>4</v>
      </c>
      <c r="B16" s="6">
        <f>B7/B9*100</f>
        <v>0</v>
      </c>
      <c r="C16" s="6">
        <f aca="true" t="shared" si="2" ref="C16:K16">C7/C9*100</f>
        <v>0</v>
      </c>
      <c r="D16" s="6">
        <f t="shared" si="2"/>
        <v>0</v>
      </c>
      <c r="E16" s="6">
        <f t="shared" si="2"/>
        <v>0</v>
      </c>
      <c r="F16" s="6">
        <f t="shared" si="2"/>
        <v>0.45155824669347877</v>
      </c>
      <c r="G16" s="6">
        <f t="shared" si="2"/>
        <v>3.1813064893381338</v>
      </c>
      <c r="H16" s="6">
        <f t="shared" si="2"/>
        <v>0</v>
      </c>
      <c r="I16" s="6" t="e">
        <f t="shared" si="2"/>
        <v>#DIV/0!</v>
      </c>
      <c r="J16" s="6" t="e">
        <f t="shared" si="2"/>
        <v>#DIV/0!</v>
      </c>
      <c r="K16" s="6" t="e">
        <f t="shared" si="2"/>
        <v>#DIV/0!</v>
      </c>
    </row>
    <row r="17" spans="1:11" ht="12.75">
      <c r="A17" s="4" t="s">
        <v>5</v>
      </c>
      <c r="B17" s="7">
        <f>B8/B9*100</f>
        <v>0</v>
      </c>
      <c r="C17" s="7">
        <f aca="true" t="shared" si="3" ref="C17:K17">C8/C9*100</f>
        <v>4.813953874653263</v>
      </c>
      <c r="D17" s="7">
        <f t="shared" si="3"/>
        <v>8.884794018095993</v>
      </c>
      <c r="E17" s="7">
        <f t="shared" si="3"/>
        <v>24.88004417021255</v>
      </c>
      <c r="F17" s="7">
        <f t="shared" si="3"/>
        <v>47.618025016440484</v>
      </c>
      <c r="G17" s="7">
        <f t="shared" si="3"/>
        <v>55.559245176834274</v>
      </c>
      <c r="H17" s="7">
        <f t="shared" si="3"/>
        <v>56.712041149341964</v>
      </c>
      <c r="I17" s="7" t="e">
        <f t="shared" si="3"/>
        <v>#DIV/0!</v>
      </c>
      <c r="J17" s="7" t="e">
        <f t="shared" si="3"/>
        <v>#DIV/0!</v>
      </c>
      <c r="K17" s="7" t="e">
        <f t="shared" si="3"/>
        <v>#DIV/0!</v>
      </c>
    </row>
    <row r="18" spans="1:11" ht="12.75">
      <c r="A18" s="3"/>
      <c r="B18">
        <f>B15+B16+B17</f>
        <v>100</v>
      </c>
      <c r="C18">
        <f aca="true" t="shared" si="4" ref="C18:K18">C15+C16+C17</f>
        <v>100</v>
      </c>
      <c r="D18">
        <f t="shared" si="4"/>
        <v>99.99999999999999</v>
      </c>
      <c r="E18">
        <f t="shared" si="4"/>
        <v>100</v>
      </c>
      <c r="F18">
        <f t="shared" si="4"/>
        <v>100</v>
      </c>
      <c r="G18">
        <f t="shared" si="4"/>
        <v>100.00000000000001</v>
      </c>
      <c r="H18">
        <f t="shared" si="4"/>
        <v>100</v>
      </c>
      <c r="I18" t="e">
        <f t="shared" si="4"/>
        <v>#DIV/0!</v>
      </c>
      <c r="J18" t="e">
        <f t="shared" si="4"/>
        <v>#DIV/0!</v>
      </c>
      <c r="K18" t="e">
        <f t="shared" si="4"/>
        <v>#DIV/0!</v>
      </c>
    </row>
    <row r="19" ht="12.75">
      <c r="A19" s="9"/>
    </row>
  </sheetData>
  <printOptions/>
  <pageMargins left="0.75" right="0.75" top="0.68" bottom="0.52" header="0.5" footer="0.5"/>
  <pageSetup horizontalDpi="600" verticalDpi="600" orientation="landscape" paperSize="9" r:id="rId2"/>
  <headerFooter alignWithMargins="0">
    <oddHeader>&amp;C&amp;A</oddHeader>
    <oddFooter>&amp;CSide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9">
      <selection activeCell="A9" sqref="A9"/>
    </sheetView>
  </sheetViews>
  <sheetFormatPr defaultColWidth="9.140625" defaultRowHeight="12.75"/>
  <cols>
    <col min="1" max="1" width="13.28125" style="0" customWidth="1"/>
    <col min="2" max="2" width="12.00390625" style="0" customWidth="1"/>
    <col min="3" max="3" width="10.140625" style="0" customWidth="1"/>
    <col min="4" max="4" width="10.57421875" style="0" customWidth="1"/>
    <col min="5" max="5" width="12.28125" style="0" customWidth="1"/>
    <col min="6" max="6" width="11.00390625" style="0" customWidth="1"/>
    <col min="7" max="7" width="12.57421875" style="0" customWidth="1"/>
    <col min="8" max="8" width="11.7109375" style="0" customWidth="1"/>
    <col min="9" max="9" width="11.140625" style="0" customWidth="1"/>
  </cols>
  <sheetData>
    <row r="1" spans="1:10" ht="15.75">
      <c r="A1" s="1" t="s">
        <v>18</v>
      </c>
      <c r="J1" t="s">
        <v>19</v>
      </c>
    </row>
    <row r="2" ht="15.75">
      <c r="A2" s="1" t="s">
        <v>17</v>
      </c>
    </row>
    <row r="3" ht="15.75">
      <c r="A3" s="1"/>
    </row>
    <row r="5" spans="2:11" ht="12.75">
      <c r="B5" s="2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1999</v>
      </c>
    </row>
    <row r="6" spans="1:11" ht="12.75">
      <c r="A6" s="3" t="s">
        <v>3</v>
      </c>
      <c r="B6" s="6">
        <v>148876.38</v>
      </c>
      <c r="C6" s="6">
        <v>243358.68</v>
      </c>
      <c r="D6" s="6">
        <v>240658.8</v>
      </c>
      <c r="E6" s="6">
        <v>235591.14</v>
      </c>
      <c r="F6" s="6">
        <v>205100.21</v>
      </c>
      <c r="G6" s="6">
        <v>234655.2</v>
      </c>
      <c r="H6" s="6">
        <v>162533.1</v>
      </c>
      <c r="I6" s="6"/>
      <c r="J6" s="6"/>
      <c r="K6" s="6"/>
    </row>
    <row r="7" spans="1:11" ht="12.75">
      <c r="A7" s="3" t="s">
        <v>4</v>
      </c>
      <c r="B7" s="6">
        <v>6865.55</v>
      </c>
      <c r="C7" s="6">
        <v>1432.6</v>
      </c>
      <c r="D7" s="6">
        <v>5324.07</v>
      </c>
      <c r="E7" s="6">
        <v>3971.71</v>
      </c>
      <c r="F7" s="6">
        <v>13407.41</v>
      </c>
      <c r="G7" s="6">
        <v>21179.75</v>
      </c>
      <c r="H7" s="6">
        <v>7641.94</v>
      </c>
      <c r="I7" s="6"/>
      <c r="J7" s="6"/>
      <c r="K7" s="6"/>
    </row>
    <row r="8" spans="1:11" ht="12.75">
      <c r="A8" s="4" t="s">
        <v>5</v>
      </c>
      <c r="B8" s="7">
        <v>7942.67</v>
      </c>
      <c r="C8" s="7">
        <v>897.83</v>
      </c>
      <c r="D8" s="7">
        <v>3483.75</v>
      </c>
      <c r="E8" s="7">
        <v>16951.11</v>
      </c>
      <c r="F8" s="7">
        <v>20914.23</v>
      </c>
      <c r="G8" s="7">
        <v>37043.18</v>
      </c>
      <c r="H8" s="7">
        <v>25723.9</v>
      </c>
      <c r="I8" s="7"/>
      <c r="J8" s="7"/>
      <c r="K8" s="7"/>
    </row>
    <row r="9" spans="1:11" ht="12.75">
      <c r="A9" s="3" t="s">
        <v>20</v>
      </c>
      <c r="B9" s="6">
        <f>B6+B7+B8</f>
        <v>163684.6</v>
      </c>
      <c r="C9" s="6">
        <f aca="true" t="shared" si="0" ref="C9:K9">C6+C7+C8</f>
        <v>245689.11</v>
      </c>
      <c r="D9" s="6">
        <f t="shared" si="0"/>
        <v>249466.62</v>
      </c>
      <c r="E9" s="6">
        <f t="shared" si="0"/>
        <v>256513.96000000002</v>
      </c>
      <c r="F9" s="6">
        <f t="shared" si="0"/>
        <v>239421.85</v>
      </c>
      <c r="G9" s="6">
        <f t="shared" si="0"/>
        <v>292878.13</v>
      </c>
      <c r="H9" s="6">
        <f t="shared" si="0"/>
        <v>195898.94</v>
      </c>
      <c r="I9" s="6">
        <f t="shared" si="0"/>
        <v>0</v>
      </c>
      <c r="J9" s="6">
        <f t="shared" si="0"/>
        <v>0</v>
      </c>
      <c r="K9" s="6">
        <f t="shared" si="0"/>
        <v>0</v>
      </c>
    </row>
    <row r="12" ht="15.75">
      <c r="A12" s="1" t="s">
        <v>7</v>
      </c>
    </row>
    <row r="14" spans="2:11" ht="12.75">
      <c r="B14" s="2">
        <v>1990</v>
      </c>
      <c r="C14" s="2">
        <v>1991</v>
      </c>
      <c r="D14" s="2">
        <v>1992</v>
      </c>
      <c r="E14" s="2">
        <v>1993</v>
      </c>
      <c r="F14" s="2">
        <v>1994</v>
      </c>
      <c r="G14" s="2">
        <v>1995</v>
      </c>
      <c r="H14" s="2">
        <v>1996</v>
      </c>
      <c r="I14" s="2">
        <v>1997</v>
      </c>
      <c r="J14" s="2">
        <v>1998</v>
      </c>
      <c r="K14" s="2">
        <v>1999</v>
      </c>
    </row>
    <row r="15" spans="1:11" ht="12.75">
      <c r="A15" s="3" t="s">
        <v>3</v>
      </c>
      <c r="B15" s="6">
        <f>B6/B9*100</f>
        <v>90.95319901811166</v>
      </c>
      <c r="C15" s="6">
        <f aca="true" t="shared" si="1" ref="C15:K15">C6/C9*100</f>
        <v>99.05147200052944</v>
      </c>
      <c r="D15" s="6">
        <f t="shared" si="1"/>
        <v>96.46933926470803</v>
      </c>
      <c r="E15" s="6">
        <f t="shared" si="1"/>
        <v>91.84339908829912</v>
      </c>
      <c r="F15" s="6">
        <f t="shared" si="1"/>
        <v>85.66478372796801</v>
      </c>
      <c r="G15" s="6">
        <f t="shared" si="1"/>
        <v>80.12042415048198</v>
      </c>
      <c r="H15" s="6">
        <f t="shared" si="1"/>
        <v>82.96783024961748</v>
      </c>
      <c r="I15" s="6" t="e">
        <f t="shared" si="1"/>
        <v>#DIV/0!</v>
      </c>
      <c r="J15" s="6" t="e">
        <f t="shared" si="1"/>
        <v>#DIV/0!</v>
      </c>
      <c r="K15" s="6" t="e">
        <f t="shared" si="1"/>
        <v>#DIV/0!</v>
      </c>
    </row>
    <row r="16" spans="1:11" ht="12.75">
      <c r="A16" s="3" t="s">
        <v>4</v>
      </c>
      <c r="B16" s="6">
        <f>B7/B9*100</f>
        <v>4.1943774796162865</v>
      </c>
      <c r="C16" s="6">
        <f aca="true" t="shared" si="2" ref="C16:K16">C7/C9*100</f>
        <v>0.5830946271896219</v>
      </c>
      <c r="D16" s="6">
        <f t="shared" si="2"/>
        <v>2.1341813185267027</v>
      </c>
      <c r="E16" s="6">
        <f t="shared" si="2"/>
        <v>1.5483406829008446</v>
      </c>
      <c r="F16" s="6">
        <f t="shared" si="2"/>
        <v>5.599910785084987</v>
      </c>
      <c r="G16" s="6">
        <f t="shared" si="2"/>
        <v>7.231591515556317</v>
      </c>
      <c r="H16" s="6">
        <f t="shared" si="2"/>
        <v>3.900960362521614</v>
      </c>
      <c r="I16" s="6" t="e">
        <f t="shared" si="2"/>
        <v>#DIV/0!</v>
      </c>
      <c r="J16" s="6" t="e">
        <f t="shared" si="2"/>
        <v>#DIV/0!</v>
      </c>
      <c r="K16" s="6" t="e">
        <f t="shared" si="2"/>
        <v>#DIV/0!</v>
      </c>
    </row>
    <row r="17" spans="1:11" ht="12.75">
      <c r="A17" s="4" t="s">
        <v>5</v>
      </c>
      <c r="B17" s="7">
        <f>B8/B9*100</f>
        <v>4.852423502272052</v>
      </c>
      <c r="C17" s="7">
        <f aca="true" t="shared" si="3" ref="C17:K17">C8/C9*100</f>
        <v>0.36543337228092854</v>
      </c>
      <c r="D17" s="7">
        <f t="shared" si="3"/>
        <v>1.396479416765257</v>
      </c>
      <c r="E17" s="7">
        <f t="shared" si="3"/>
        <v>6.608260228800022</v>
      </c>
      <c r="F17" s="7">
        <f t="shared" si="3"/>
        <v>8.735305486946993</v>
      </c>
      <c r="G17" s="7">
        <f t="shared" si="3"/>
        <v>12.647984333961707</v>
      </c>
      <c r="H17" s="7">
        <f t="shared" si="3"/>
        <v>13.131209387860904</v>
      </c>
      <c r="I17" s="7" t="e">
        <f t="shared" si="3"/>
        <v>#DIV/0!</v>
      </c>
      <c r="J17" s="7" t="e">
        <f t="shared" si="3"/>
        <v>#DIV/0!</v>
      </c>
      <c r="K17" s="7" t="e">
        <f t="shared" si="3"/>
        <v>#DIV/0!</v>
      </c>
    </row>
    <row r="18" spans="1:11" ht="12.75">
      <c r="A18" s="3"/>
      <c r="B18">
        <f>B15+B16+B17</f>
        <v>100</v>
      </c>
      <c r="C18">
        <f aca="true" t="shared" si="4" ref="C18:K18">C15+C16+C17</f>
        <v>100</v>
      </c>
      <c r="D18">
        <f t="shared" si="4"/>
        <v>99.99999999999999</v>
      </c>
      <c r="E18">
        <f t="shared" si="4"/>
        <v>99.99999999999999</v>
      </c>
      <c r="F18">
        <f t="shared" si="4"/>
        <v>100</v>
      </c>
      <c r="G18">
        <f t="shared" si="4"/>
        <v>100</v>
      </c>
      <c r="H18">
        <f t="shared" si="4"/>
        <v>100</v>
      </c>
      <c r="I18" t="e">
        <f t="shared" si="4"/>
        <v>#DIV/0!</v>
      </c>
      <c r="J18" t="e">
        <f t="shared" si="4"/>
        <v>#DIV/0!</v>
      </c>
      <c r="K18" t="e">
        <f t="shared" si="4"/>
        <v>#DIV/0!</v>
      </c>
    </row>
    <row r="19" ht="12.75">
      <c r="A19" s="9"/>
    </row>
    <row r="20" ht="12.75">
      <c r="A20" s="9"/>
    </row>
  </sheetData>
  <printOptions/>
  <pageMargins left="0.59" right="0.75" top="0.69" bottom="0.51" header="0.5" footer="0.55"/>
  <pageSetup horizontalDpi="600" verticalDpi="600" orientation="landscape" paperSize="9" r:id="rId2"/>
  <headerFooter alignWithMargins="0">
    <oddHeader>&amp;C&amp;A</oddHeader>
    <oddFooter>&amp;CSide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65"/>
  <sheetViews>
    <sheetView workbookViewId="0" topLeftCell="A83">
      <selection activeCell="AK39" sqref="AK1:AK16384"/>
    </sheetView>
  </sheetViews>
  <sheetFormatPr defaultColWidth="9.140625" defaultRowHeight="12.75"/>
  <cols>
    <col min="1" max="1" width="11.57421875" style="0" customWidth="1"/>
    <col min="2" max="2" width="10.421875" style="0" customWidth="1"/>
    <col min="5" max="5" width="10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8" ht="18">
      <c r="A1" s="10" t="s">
        <v>0</v>
      </c>
      <c r="H1" t="s">
        <v>21</v>
      </c>
    </row>
    <row r="2" ht="15.75">
      <c r="A2" s="1" t="s">
        <v>22</v>
      </c>
    </row>
    <row r="4" ht="12.75">
      <c r="H4" t="s">
        <v>23</v>
      </c>
    </row>
    <row r="5" ht="12.75">
      <c r="G5">
        <v>1990</v>
      </c>
    </row>
    <row r="6" spans="1:12" ht="12.75">
      <c r="A6" s="12">
        <v>1990</v>
      </c>
      <c r="B6" s="13" t="s">
        <v>9</v>
      </c>
      <c r="C6" s="13" t="s">
        <v>24</v>
      </c>
      <c r="D6" s="13" t="s">
        <v>10</v>
      </c>
      <c r="E6" s="13" t="s">
        <v>25</v>
      </c>
      <c r="F6" s="13" t="s">
        <v>26</v>
      </c>
      <c r="G6" s="12"/>
      <c r="H6" s="13" t="s">
        <v>9</v>
      </c>
      <c r="I6" s="13" t="s">
        <v>24</v>
      </c>
      <c r="J6" s="13" t="s">
        <v>10</v>
      </c>
      <c r="K6" s="13" t="s">
        <v>25</v>
      </c>
      <c r="L6" s="13" t="s">
        <v>26</v>
      </c>
    </row>
    <row r="7" spans="1:12" ht="12.75">
      <c r="A7" s="11" t="s">
        <v>3</v>
      </c>
      <c r="B7">
        <v>34861.64</v>
      </c>
      <c r="C7">
        <v>59407.5</v>
      </c>
      <c r="D7">
        <v>36793.59</v>
      </c>
      <c r="E7">
        <v>60445.81</v>
      </c>
      <c r="F7">
        <v>44631.39</v>
      </c>
      <c r="G7" s="11" t="s">
        <v>3</v>
      </c>
      <c r="H7">
        <f>B7/B10*100</f>
        <v>100</v>
      </c>
      <c r="I7" s="6">
        <f>C7/C10*100</f>
        <v>99.34004067076496</v>
      </c>
      <c r="J7" s="6">
        <f>D7/D10*100</f>
        <v>98.21482149015706</v>
      </c>
      <c r="K7" s="6">
        <f>E7/E10*100</f>
        <v>81.4736882399776</v>
      </c>
      <c r="L7">
        <f>F7/F10*100</f>
        <v>100</v>
      </c>
    </row>
    <row r="8" spans="1:12" ht="12.75">
      <c r="A8" s="11" t="s">
        <v>4</v>
      </c>
      <c r="B8">
        <v>0</v>
      </c>
      <c r="C8">
        <v>394.67</v>
      </c>
      <c r="D8">
        <v>668.77</v>
      </c>
      <c r="E8">
        <v>5802.11</v>
      </c>
      <c r="F8">
        <v>0</v>
      </c>
      <c r="G8" s="11" t="s">
        <v>4</v>
      </c>
      <c r="H8">
        <f>B8/B10*100</f>
        <v>0</v>
      </c>
      <c r="I8" s="6">
        <f>C8/C10*100</f>
        <v>0.6599593292350429</v>
      </c>
      <c r="J8" s="6">
        <f>D8/D10*100</f>
        <v>1.7851785098429467</v>
      </c>
      <c r="K8" s="6">
        <f>E8/E10*100</f>
        <v>7.820547053204456</v>
      </c>
      <c r="L8">
        <f>F8/F10*100</f>
        <v>0</v>
      </c>
    </row>
    <row r="9" spans="1:12" ht="12.75">
      <c r="A9" s="11" t="s">
        <v>27</v>
      </c>
      <c r="B9">
        <v>0</v>
      </c>
      <c r="C9">
        <v>0</v>
      </c>
      <c r="D9">
        <v>0</v>
      </c>
      <c r="E9">
        <v>7942.67</v>
      </c>
      <c r="F9">
        <v>0</v>
      </c>
      <c r="G9" s="11" t="s">
        <v>27</v>
      </c>
      <c r="H9">
        <f>B9/B10*100</f>
        <v>0</v>
      </c>
      <c r="I9">
        <f>C9/C10*100</f>
        <v>0</v>
      </c>
      <c r="J9">
        <f>D9/D10*100</f>
        <v>0</v>
      </c>
      <c r="K9" s="6">
        <f>E9/E10*100</f>
        <v>10.705764706817941</v>
      </c>
      <c r="L9">
        <f>F9/F10*100</f>
        <v>0</v>
      </c>
    </row>
    <row r="10" spans="1:12" ht="12.75">
      <c r="A10" s="11" t="s">
        <v>13</v>
      </c>
      <c r="B10">
        <f>SUM(B7:B9)</f>
        <v>34861.64</v>
      </c>
      <c r="C10">
        <f>SUM(C7:C9)</f>
        <v>59802.17</v>
      </c>
      <c r="D10">
        <f>SUM(D7:D9)</f>
        <v>37462.35999999999</v>
      </c>
      <c r="E10">
        <f>SUM(E7:E9)</f>
        <v>74190.59</v>
      </c>
      <c r="F10">
        <f>SUM(F7:F9)</f>
        <v>44631.39</v>
      </c>
      <c r="G10" s="11" t="s">
        <v>13</v>
      </c>
      <c r="H10">
        <f>SUM(H7:H9)</f>
        <v>100</v>
      </c>
      <c r="I10">
        <f>SUM(I7:I9)</f>
        <v>100</v>
      </c>
      <c r="J10">
        <f>SUM(J7:J9)</f>
        <v>100.00000000000001</v>
      </c>
      <c r="K10">
        <f>SUM(K7:K9)</f>
        <v>100</v>
      </c>
      <c r="L10">
        <f>SUM(L7:L9)</f>
        <v>100</v>
      </c>
    </row>
    <row r="12" ht="12.75">
      <c r="G12">
        <v>1991</v>
      </c>
    </row>
    <row r="13" spans="1:12" ht="12.75">
      <c r="A13" s="12">
        <v>1991</v>
      </c>
      <c r="B13" s="13" t="s">
        <v>9</v>
      </c>
      <c r="C13" s="13" t="s">
        <v>24</v>
      </c>
      <c r="D13" s="13" t="s">
        <v>10</v>
      </c>
      <c r="E13" s="13" t="s">
        <v>25</v>
      </c>
      <c r="F13" s="13" t="s">
        <v>26</v>
      </c>
      <c r="G13" s="12"/>
      <c r="H13" s="13" t="s">
        <v>9</v>
      </c>
      <c r="I13" s="13" t="s">
        <v>24</v>
      </c>
      <c r="J13" s="13" t="s">
        <v>10</v>
      </c>
      <c r="K13" s="13" t="s">
        <v>25</v>
      </c>
      <c r="L13" s="13" t="s">
        <v>26</v>
      </c>
    </row>
    <row r="14" spans="1:12" ht="12.75">
      <c r="A14" s="11" t="s">
        <v>3</v>
      </c>
      <c r="B14">
        <v>40892.08</v>
      </c>
      <c r="C14">
        <v>79191.61</v>
      </c>
      <c r="D14">
        <v>0</v>
      </c>
      <c r="E14" s="6">
        <v>127722.37</v>
      </c>
      <c r="F14">
        <v>120413.22</v>
      </c>
      <c r="G14" s="11" t="s">
        <v>3</v>
      </c>
      <c r="H14">
        <f>B14/B17*100</f>
        <v>100</v>
      </c>
      <c r="I14" s="6">
        <f>C14/C17*100</f>
        <v>100</v>
      </c>
      <c r="J14" s="6">
        <v>0</v>
      </c>
      <c r="K14" s="6">
        <f>E14/E17*100</f>
        <v>98.20808932987217</v>
      </c>
      <c r="L14" s="6">
        <f>F14/F17*100</f>
        <v>96.04692254458752</v>
      </c>
    </row>
    <row r="15" spans="1:12" ht="12.75">
      <c r="A15" s="11" t="s">
        <v>4</v>
      </c>
      <c r="B15">
        <v>0</v>
      </c>
      <c r="C15">
        <v>0</v>
      </c>
      <c r="D15">
        <v>0</v>
      </c>
      <c r="E15">
        <v>1432.6</v>
      </c>
      <c r="F15">
        <v>0</v>
      </c>
      <c r="G15" s="11" t="s">
        <v>4</v>
      </c>
      <c r="H15">
        <f>B15/B17*100</f>
        <v>0</v>
      </c>
      <c r="I15" s="6">
        <f>C15/C17*100</f>
        <v>0</v>
      </c>
      <c r="J15" s="6">
        <v>0</v>
      </c>
      <c r="K15" s="6">
        <f>E15/E17*100</f>
        <v>1.1015526001746982</v>
      </c>
      <c r="L15" s="6">
        <f>F15/F17*100</f>
        <v>0</v>
      </c>
    </row>
    <row r="16" spans="1:12" ht="12.75">
      <c r="A16" s="11" t="s">
        <v>27</v>
      </c>
      <c r="B16">
        <v>0</v>
      </c>
      <c r="C16">
        <v>0</v>
      </c>
      <c r="D16">
        <v>0</v>
      </c>
      <c r="E16">
        <v>897.83</v>
      </c>
      <c r="F16">
        <v>4955.94</v>
      </c>
      <c r="G16" s="11" t="s">
        <v>27</v>
      </c>
      <c r="H16">
        <f>B16/B17*100</f>
        <v>0</v>
      </c>
      <c r="I16">
        <f>C16/C17*100</f>
        <v>0</v>
      </c>
      <c r="J16">
        <v>0</v>
      </c>
      <c r="K16" s="6">
        <f>E16/E17*100</f>
        <v>0.6903580699531268</v>
      </c>
      <c r="L16" s="6">
        <f>F16/F17*100</f>
        <v>3.9530774554124792</v>
      </c>
    </row>
    <row r="17" spans="1:12" ht="12.75">
      <c r="A17" s="11" t="s">
        <v>13</v>
      </c>
      <c r="B17">
        <f>SUM(B14:B16)</f>
        <v>40892.08</v>
      </c>
      <c r="C17">
        <f>SUM(C14:C16)</f>
        <v>79191.61</v>
      </c>
      <c r="D17">
        <f>SUM(D14:D16)</f>
        <v>0</v>
      </c>
      <c r="E17">
        <f>SUM(E14:E16)</f>
        <v>130052.8</v>
      </c>
      <c r="F17">
        <f>SUM(F14:F16)</f>
        <v>125369.16</v>
      </c>
      <c r="G17" s="11" t="s">
        <v>13</v>
      </c>
      <c r="H17">
        <f>SUM(H14:H16)</f>
        <v>100</v>
      </c>
      <c r="I17">
        <f>SUM(I14:I16)</f>
        <v>100</v>
      </c>
      <c r="J17">
        <f>SUM(J14:J16)</f>
        <v>0</v>
      </c>
      <c r="K17">
        <f>SUM(K14:K16)</f>
        <v>99.99999999999999</v>
      </c>
      <c r="L17">
        <f>SUM(L14:L16)</f>
        <v>100</v>
      </c>
    </row>
    <row r="19" ht="12.75">
      <c r="G19">
        <v>1992</v>
      </c>
    </row>
    <row r="20" spans="1:12" ht="12.75">
      <c r="A20" s="12">
        <v>1992</v>
      </c>
      <c r="B20" s="13" t="s">
        <v>9</v>
      </c>
      <c r="C20" s="13" t="s">
        <v>24</v>
      </c>
      <c r="D20" s="13" t="s">
        <v>10</v>
      </c>
      <c r="E20" s="13" t="s">
        <v>25</v>
      </c>
      <c r="F20" s="13" t="s">
        <v>26</v>
      </c>
      <c r="G20" s="12"/>
      <c r="H20" s="13" t="s">
        <v>9</v>
      </c>
      <c r="I20" s="13" t="s">
        <v>24</v>
      </c>
      <c r="J20" s="13" t="s">
        <v>10</v>
      </c>
      <c r="K20" s="13" t="s">
        <v>25</v>
      </c>
      <c r="L20" s="13" t="s">
        <v>26</v>
      </c>
    </row>
    <row r="21" spans="1:12" ht="12.75">
      <c r="A21" s="11" t="s">
        <v>3</v>
      </c>
      <c r="B21">
        <v>42909.67</v>
      </c>
      <c r="C21">
        <v>78607.99</v>
      </c>
      <c r="D21">
        <v>0</v>
      </c>
      <c r="E21">
        <v>119493.56</v>
      </c>
      <c r="F21">
        <v>151526.49</v>
      </c>
      <c r="G21" s="11" t="s">
        <v>3</v>
      </c>
      <c r="H21" s="6">
        <f>B21/B24*100</f>
        <v>98.56825691803564</v>
      </c>
      <c r="I21" s="6">
        <f>C21/C24*100</f>
        <v>100</v>
      </c>
      <c r="J21" s="6">
        <v>0</v>
      </c>
      <c r="K21" s="6">
        <f>E21/E24*100</f>
        <v>93.13505435405293</v>
      </c>
      <c r="L21" s="6">
        <f>F21/F24*100</f>
        <v>92.73131914504555</v>
      </c>
    </row>
    <row r="22" spans="1:12" ht="12.75">
      <c r="A22" s="11" t="s">
        <v>4</v>
      </c>
      <c r="B22">
        <v>0</v>
      </c>
      <c r="C22">
        <v>0</v>
      </c>
      <c r="D22">
        <v>0</v>
      </c>
      <c r="E22">
        <v>5324.07</v>
      </c>
      <c r="F22">
        <v>0</v>
      </c>
      <c r="G22" s="11" t="s">
        <v>4</v>
      </c>
      <c r="H22" s="6">
        <f>B22/B24*100</f>
        <v>0</v>
      </c>
      <c r="I22" s="6">
        <f>C22/C24*100</f>
        <v>0</v>
      </c>
      <c r="J22" s="6">
        <v>0</v>
      </c>
      <c r="K22" s="6">
        <f>E22/E24*100</f>
        <v>4.149659185271429</v>
      </c>
      <c r="L22" s="6">
        <f>F22/F24*100</f>
        <v>0</v>
      </c>
    </row>
    <row r="23" spans="1:12" ht="12.75">
      <c r="A23" s="11" t="s">
        <v>27</v>
      </c>
      <c r="B23">
        <v>623.28</v>
      </c>
      <c r="C23">
        <v>0</v>
      </c>
      <c r="D23">
        <v>0</v>
      </c>
      <c r="E23">
        <v>3483.75</v>
      </c>
      <c r="F23">
        <v>11877.3</v>
      </c>
      <c r="G23" s="11" t="s">
        <v>27</v>
      </c>
      <c r="H23" s="6">
        <f>B23/B24*100</f>
        <v>1.4317430819643513</v>
      </c>
      <c r="I23" s="6">
        <f>C23/C24*100</f>
        <v>0</v>
      </c>
      <c r="J23" s="6">
        <v>0</v>
      </c>
      <c r="K23" s="6">
        <f>E23/E24*100</f>
        <v>2.7152864606756375</v>
      </c>
      <c r="L23" s="6">
        <f>F23/F24*100</f>
        <v>7.268680854954466</v>
      </c>
    </row>
    <row r="24" spans="1:12" ht="12.75">
      <c r="A24" s="11" t="s">
        <v>13</v>
      </c>
      <c r="B24">
        <f>SUM(B21:B23)</f>
        <v>43532.95</v>
      </c>
      <c r="C24">
        <f>SUM(C21:C23)</f>
        <v>78607.99</v>
      </c>
      <c r="D24">
        <f>SUM(D21:D23)</f>
        <v>0</v>
      </c>
      <c r="E24">
        <f>SUM(E21:E23)</f>
        <v>128301.38</v>
      </c>
      <c r="F24">
        <f>SUM(F21:F23)</f>
        <v>163403.78999999998</v>
      </c>
      <c r="G24" s="11" t="s">
        <v>13</v>
      </c>
      <c r="H24">
        <f>SUM(H21:H23)</f>
        <v>100</v>
      </c>
      <c r="I24">
        <f>SUM(I21:I23)</f>
        <v>100</v>
      </c>
      <c r="J24">
        <f>SUM(J21:J23)</f>
        <v>0</v>
      </c>
      <c r="K24">
        <f>SUM(K21:K23)</f>
        <v>100</v>
      </c>
      <c r="L24">
        <f>SUM(L21:L23)</f>
        <v>100.00000000000001</v>
      </c>
    </row>
    <row r="26" ht="12.75">
      <c r="G26">
        <v>1993</v>
      </c>
    </row>
    <row r="27" spans="1:12" ht="12.75">
      <c r="A27" s="12">
        <v>1993</v>
      </c>
      <c r="B27" s="13" t="s">
        <v>9</v>
      </c>
      <c r="C27" s="13" t="s">
        <v>24</v>
      </c>
      <c r="D27" s="13" t="s">
        <v>10</v>
      </c>
      <c r="E27" s="13" t="s">
        <v>25</v>
      </c>
      <c r="F27" s="13" t="s">
        <v>26</v>
      </c>
      <c r="G27" s="12"/>
      <c r="H27" s="13" t="s">
        <v>9</v>
      </c>
      <c r="I27" s="13" t="s">
        <v>24</v>
      </c>
      <c r="J27" s="13" t="s">
        <v>10</v>
      </c>
      <c r="K27" s="13" t="s">
        <v>25</v>
      </c>
      <c r="L27" s="13" t="s">
        <v>26</v>
      </c>
    </row>
    <row r="28" spans="1:12" ht="12.75">
      <c r="A28" s="11" t="s">
        <v>3</v>
      </c>
      <c r="B28">
        <v>42543.97</v>
      </c>
      <c r="C28">
        <v>61680.46</v>
      </c>
      <c r="D28">
        <v>0</v>
      </c>
      <c r="E28">
        <v>108932.27</v>
      </c>
      <c r="F28">
        <v>167004.48</v>
      </c>
      <c r="G28" s="11" t="s">
        <v>3</v>
      </c>
      <c r="H28" s="6">
        <f>B28/B31*100</f>
        <v>95.98413589399503</v>
      </c>
      <c r="I28" s="6">
        <f>C28/C31*100</f>
        <v>100</v>
      </c>
      <c r="J28" s="6">
        <v>0</v>
      </c>
      <c r="K28" s="6">
        <f>E28/E31*100</f>
        <v>84.33442994968838</v>
      </c>
      <c r="L28" s="6">
        <f>F28/F31*100</f>
        <v>83.26922356822784</v>
      </c>
    </row>
    <row r="29" spans="1:12" ht="12.75">
      <c r="A29" s="11" t="s">
        <v>4</v>
      </c>
      <c r="B29">
        <v>0</v>
      </c>
      <c r="C29">
        <v>0</v>
      </c>
      <c r="D29">
        <v>0</v>
      </c>
      <c r="E29">
        <v>3971.71</v>
      </c>
      <c r="F29">
        <v>0</v>
      </c>
      <c r="G29" s="11" t="s">
        <v>4</v>
      </c>
      <c r="H29" s="6">
        <f>B29/B31*100</f>
        <v>0</v>
      </c>
      <c r="I29" s="6">
        <f>C29/C31*100</f>
        <v>0</v>
      </c>
      <c r="J29" s="6">
        <v>0</v>
      </c>
      <c r="K29" s="6">
        <f>E29/E31*100</f>
        <v>3.0748638468240572</v>
      </c>
      <c r="L29" s="6">
        <f>F29/F31*100</f>
        <v>0</v>
      </c>
    </row>
    <row r="30" spans="1:12" ht="12.75">
      <c r="A30" s="11" t="s">
        <v>27</v>
      </c>
      <c r="B30">
        <v>1779.99</v>
      </c>
      <c r="C30">
        <v>0</v>
      </c>
      <c r="D30">
        <v>0</v>
      </c>
      <c r="E30">
        <v>16263.04</v>
      </c>
      <c r="F30">
        <v>33555.19</v>
      </c>
      <c r="G30" s="11" t="s">
        <v>27</v>
      </c>
      <c r="H30" s="6">
        <f>B30/B31*100</f>
        <v>4.015864106004969</v>
      </c>
      <c r="I30" s="6">
        <f>C30/C31*100</f>
        <v>0</v>
      </c>
      <c r="J30" s="6">
        <v>0</v>
      </c>
      <c r="K30" s="6">
        <f>E30/E31*100</f>
        <v>12.590706203487546</v>
      </c>
      <c r="L30" s="6">
        <f>F30/F31*100</f>
        <v>16.730776431772153</v>
      </c>
    </row>
    <row r="31" spans="1:12" ht="12.75">
      <c r="A31" s="11" t="s">
        <v>13</v>
      </c>
      <c r="B31">
        <f>SUM(B28:B30)</f>
        <v>44323.96</v>
      </c>
      <c r="C31">
        <f>SUM(C28:C30)</f>
        <v>61680.46</v>
      </c>
      <c r="D31">
        <f>SUM(D28:D30)</f>
        <v>0</v>
      </c>
      <c r="E31">
        <f>SUM(E28:E30)</f>
        <v>129167.02000000002</v>
      </c>
      <c r="F31">
        <f>SUM(F28:F30)</f>
        <v>200559.67</v>
      </c>
      <c r="G31" s="11" t="s">
        <v>13</v>
      </c>
      <c r="H31">
        <f>SUM(H28:H30)</f>
        <v>100</v>
      </c>
      <c r="I31">
        <f>SUM(I28:I30)</f>
        <v>100</v>
      </c>
      <c r="J31">
        <f>SUM(J28:J30)</f>
        <v>0</v>
      </c>
      <c r="K31">
        <f>SUM(K28:K30)</f>
        <v>99.99999999999999</v>
      </c>
      <c r="L31">
        <f>SUM(L28:L30)</f>
        <v>100</v>
      </c>
    </row>
    <row r="35" ht="12.75">
      <c r="G35">
        <v>1994</v>
      </c>
    </row>
    <row r="36" spans="1:12" ht="12.75">
      <c r="A36" s="12">
        <v>1994</v>
      </c>
      <c r="B36" s="13" t="s">
        <v>9</v>
      </c>
      <c r="C36" s="13" t="s">
        <v>24</v>
      </c>
      <c r="D36" s="13" t="s">
        <v>10</v>
      </c>
      <c r="E36" s="13" t="s">
        <v>25</v>
      </c>
      <c r="F36" s="13" t="s">
        <v>26</v>
      </c>
      <c r="G36" s="12"/>
      <c r="H36" s="13" t="s">
        <v>9</v>
      </c>
      <c r="I36" s="13" t="s">
        <v>24</v>
      </c>
      <c r="J36" s="13" t="s">
        <v>10</v>
      </c>
      <c r="K36" s="13" t="s">
        <v>25</v>
      </c>
      <c r="L36" s="13" t="s">
        <v>26</v>
      </c>
    </row>
    <row r="37" spans="1:12" ht="12.75">
      <c r="A37" s="11" t="s">
        <v>3</v>
      </c>
      <c r="B37">
        <v>35055.13</v>
      </c>
      <c r="C37">
        <v>59032.79</v>
      </c>
      <c r="D37">
        <v>0</v>
      </c>
      <c r="E37">
        <v>99662.88</v>
      </c>
      <c r="F37">
        <v>108482.79</v>
      </c>
      <c r="G37" s="11" t="s">
        <v>3</v>
      </c>
      <c r="H37" s="6">
        <f>B37/B40*100</f>
        <v>87.19739097816925</v>
      </c>
      <c r="I37" s="6">
        <f>C37/C40*100</f>
        <v>99.15766162917595</v>
      </c>
      <c r="J37" s="6">
        <v>0</v>
      </c>
      <c r="K37" s="6">
        <f>E37/E40*100</f>
        <v>78.74793920796843</v>
      </c>
      <c r="L37" s="6">
        <f>F37/F40*100</f>
        <v>61.86954484964684</v>
      </c>
    </row>
    <row r="38" spans="1:12" ht="12.75">
      <c r="A38" s="11" t="s">
        <v>4</v>
      </c>
      <c r="B38">
        <v>1492.9</v>
      </c>
      <c r="C38">
        <v>354.96</v>
      </c>
      <c r="D38">
        <v>0</v>
      </c>
      <c r="E38">
        <v>8218.17</v>
      </c>
      <c r="F38">
        <v>3945.5</v>
      </c>
      <c r="G38" s="11" t="s">
        <v>4</v>
      </c>
      <c r="H38" s="6">
        <f>B38/B40*100</f>
        <v>3.7134931461189535</v>
      </c>
      <c r="I38" s="6">
        <f>C38/C40*100</f>
        <v>0.5962280212724537</v>
      </c>
      <c r="J38" s="6">
        <v>0</v>
      </c>
      <c r="K38" s="6">
        <f>E38/E40*100</f>
        <v>6.49353050564814</v>
      </c>
      <c r="L38" s="6">
        <f>F38/F40*100</f>
        <v>2.250184468930801</v>
      </c>
    </row>
    <row r="39" spans="1:12" ht="12.75">
      <c r="A39" s="11" t="s">
        <v>27</v>
      </c>
      <c r="B39">
        <v>3654.01</v>
      </c>
      <c r="C39">
        <v>146.52</v>
      </c>
      <c r="D39">
        <v>0</v>
      </c>
      <c r="E39">
        <v>18678.3</v>
      </c>
      <c r="F39">
        <v>62912.89</v>
      </c>
      <c r="G39" s="11" t="s">
        <v>27</v>
      </c>
      <c r="H39" s="6">
        <f>B39/B40*100</f>
        <v>9.08911587571178</v>
      </c>
      <c r="I39" s="6">
        <f>C39/C40*100</f>
        <v>0.2461103495516112</v>
      </c>
      <c r="J39" s="6">
        <v>0</v>
      </c>
      <c r="K39" s="6">
        <f>E39/E40*100</f>
        <v>14.758530286383422</v>
      </c>
      <c r="L39" s="6">
        <f>F39/F40*100</f>
        <v>35.88027068142235</v>
      </c>
    </row>
    <row r="40" spans="1:12" ht="12.75">
      <c r="A40" s="11" t="s">
        <v>13</v>
      </c>
      <c r="B40">
        <f>SUM(B37:B39)</f>
        <v>40202.04</v>
      </c>
      <c r="C40">
        <f>SUM(C37:C39)</f>
        <v>59534.27</v>
      </c>
      <c r="D40">
        <f>SUM(D37:D39)</f>
        <v>0</v>
      </c>
      <c r="E40">
        <f>SUM(E37:E39)</f>
        <v>126559.35</v>
      </c>
      <c r="F40">
        <f>SUM(F37:F39)</f>
        <v>175341.18</v>
      </c>
      <c r="G40" s="11" t="s">
        <v>13</v>
      </c>
      <c r="H40">
        <f>SUM(H37:H39)</f>
        <v>99.99999999999999</v>
      </c>
      <c r="I40">
        <f>SUM(I37:I39)</f>
        <v>100.00000000000001</v>
      </c>
      <c r="J40">
        <f>SUM(J37:J39)</f>
        <v>0</v>
      </c>
      <c r="K40">
        <f>SUM(K37:K39)</f>
        <v>99.99999999999999</v>
      </c>
      <c r="L40">
        <f>SUM(L37:L39)</f>
        <v>100</v>
      </c>
    </row>
    <row r="42" ht="12.75">
      <c r="G42">
        <v>1995</v>
      </c>
    </row>
    <row r="43" spans="1:12" ht="12.75">
      <c r="A43" s="12">
        <v>1995</v>
      </c>
      <c r="B43" s="13" t="s">
        <v>9</v>
      </c>
      <c r="C43" s="13" t="s">
        <v>24</v>
      </c>
      <c r="D43" s="13" t="s">
        <v>10</v>
      </c>
      <c r="E43" s="13" t="s">
        <v>25</v>
      </c>
      <c r="F43" s="13" t="s">
        <v>26</v>
      </c>
      <c r="G43" s="12"/>
      <c r="H43" s="13" t="s">
        <v>9</v>
      </c>
      <c r="I43" s="13" t="s">
        <v>24</v>
      </c>
      <c r="J43" s="13" t="s">
        <v>10</v>
      </c>
      <c r="K43" s="13" t="s">
        <v>25</v>
      </c>
      <c r="L43" s="13" t="s">
        <v>26</v>
      </c>
    </row>
    <row r="44" spans="1:12" ht="12.75">
      <c r="A44" s="11" t="s">
        <v>3</v>
      </c>
      <c r="B44">
        <v>28055.05</v>
      </c>
      <c r="C44">
        <v>47439.13</v>
      </c>
      <c r="D44">
        <v>39050</v>
      </c>
      <c r="E44">
        <v>126490.17</v>
      </c>
      <c r="F44">
        <v>52577.1</v>
      </c>
      <c r="G44" s="11" t="s">
        <v>3</v>
      </c>
      <c r="H44" s="6">
        <f>B44/B47*100</f>
        <v>82.29408695085918</v>
      </c>
      <c r="I44" s="6">
        <f>C44/C47*100</f>
        <v>83.45676740538285</v>
      </c>
      <c r="J44" s="6">
        <f>D44/D47*100</f>
        <v>67.57018647641118</v>
      </c>
      <c r="K44" s="6">
        <f>E44/E47*100</f>
        <v>76.05484238829081</v>
      </c>
      <c r="L44" s="6">
        <f>F44/F47*100</f>
        <v>45.03684650676647</v>
      </c>
    </row>
    <row r="45" spans="1:12" ht="12.75">
      <c r="A45" s="11" t="s">
        <v>4</v>
      </c>
      <c r="B45">
        <v>1177.48</v>
      </c>
      <c r="C45">
        <v>6865.36</v>
      </c>
      <c r="D45">
        <v>5100.13</v>
      </c>
      <c r="E45">
        <v>13370.48</v>
      </c>
      <c r="F45">
        <v>791.19</v>
      </c>
      <c r="G45" s="11" t="s">
        <v>4</v>
      </c>
      <c r="H45" s="6">
        <f>B45/B47*100</f>
        <v>3.4539108468135926</v>
      </c>
      <c r="I45" s="6">
        <f>C45/C47*100</f>
        <v>12.077809029681177</v>
      </c>
      <c r="J45" s="6">
        <f>D45/D47*100</f>
        <v>8.82501242391649</v>
      </c>
      <c r="K45" s="6">
        <f>E45/E47*100</f>
        <v>8.039278855074624</v>
      </c>
      <c r="L45" s="6">
        <f>F45/F47*100</f>
        <v>0.6777228600985709</v>
      </c>
    </row>
    <row r="46" spans="1:12" ht="12.75">
      <c r="A46" s="11" t="s">
        <v>27</v>
      </c>
      <c r="B46">
        <v>4858.68</v>
      </c>
      <c r="C46">
        <v>2538.27</v>
      </c>
      <c r="D46">
        <v>13641.63</v>
      </c>
      <c r="E46">
        <v>26453.77</v>
      </c>
      <c r="F46">
        <v>63374.12</v>
      </c>
      <c r="G46" s="11" t="s">
        <v>27</v>
      </c>
      <c r="H46" s="6">
        <f>B46/B47*100</f>
        <v>14.25200220232723</v>
      </c>
      <c r="I46" s="6">
        <f>C46/C47*100</f>
        <v>4.465423564935975</v>
      </c>
      <c r="J46" s="6">
        <f>D46/D47*100</f>
        <v>23.604801099672343</v>
      </c>
      <c r="K46" s="6">
        <f>E46/E47*100</f>
        <v>15.905878756634573</v>
      </c>
      <c r="L46" s="6">
        <f>F46/F47*100</f>
        <v>54.28543063313496</v>
      </c>
    </row>
    <row r="47" spans="1:12" ht="12.75">
      <c r="A47" s="11" t="s">
        <v>13</v>
      </c>
      <c r="B47">
        <f>SUM(B44:B46)</f>
        <v>34091.21</v>
      </c>
      <c r="C47">
        <f>SUM(C44:C46)</f>
        <v>56842.759999999995</v>
      </c>
      <c r="D47">
        <f>SUM(D44:D46)</f>
        <v>57791.759999999995</v>
      </c>
      <c r="E47">
        <f>SUM(E44:E46)</f>
        <v>166314.41999999998</v>
      </c>
      <c r="F47">
        <f>SUM(F44:F46)</f>
        <v>116742.41</v>
      </c>
      <c r="G47" s="11" t="s">
        <v>13</v>
      </c>
      <c r="H47">
        <f>SUM(H44:H46)</f>
        <v>100.00000000000001</v>
      </c>
      <c r="I47">
        <f>SUM(I44:I46)</f>
        <v>100</v>
      </c>
      <c r="J47">
        <f>SUM(J44:J46)</f>
        <v>100.00000000000001</v>
      </c>
      <c r="K47">
        <f>SUM(K44:K46)</f>
        <v>100.00000000000001</v>
      </c>
      <c r="L47">
        <f>SUM(L44:L46)</f>
        <v>100</v>
      </c>
    </row>
    <row r="49" ht="12.75">
      <c r="G49">
        <v>1996</v>
      </c>
    </row>
    <row r="50" spans="1:12" ht="12.75">
      <c r="A50" s="12">
        <v>1996</v>
      </c>
      <c r="B50" s="13" t="s">
        <v>9</v>
      </c>
      <c r="C50" s="13" t="s">
        <v>24</v>
      </c>
      <c r="D50" s="13" t="s">
        <v>10</v>
      </c>
      <c r="E50" s="13" t="s">
        <v>25</v>
      </c>
      <c r="F50" s="13" t="s">
        <v>26</v>
      </c>
      <c r="H50" s="13" t="s">
        <v>9</v>
      </c>
      <c r="I50" s="13" t="s">
        <v>24</v>
      </c>
      <c r="J50" s="13" t="s">
        <v>10</v>
      </c>
      <c r="K50" s="13" t="s">
        <v>25</v>
      </c>
      <c r="L50" s="13" t="s">
        <v>26</v>
      </c>
    </row>
    <row r="51" spans="1:12" ht="12.75">
      <c r="A51" s="11" t="s">
        <v>3</v>
      </c>
      <c r="B51">
        <v>13558.93</v>
      </c>
      <c r="C51">
        <v>53524.48</v>
      </c>
      <c r="D51">
        <v>31999.45</v>
      </c>
      <c r="E51">
        <v>136862.83</v>
      </c>
      <c r="F51">
        <v>54431.88</v>
      </c>
      <c r="G51" s="11" t="s">
        <v>3</v>
      </c>
      <c r="H51" s="6">
        <f>B51/B54*100</f>
        <v>64.45905504885916</v>
      </c>
      <c r="I51" s="6">
        <f>C51/C54*100</f>
        <v>99.2538412212393</v>
      </c>
      <c r="J51" s="6">
        <f>D51/D54*100</f>
        <v>76.57244823314413</v>
      </c>
      <c r="K51" s="6">
        <f>E51/E54*100</f>
        <v>86.95214325676122</v>
      </c>
      <c r="L51" s="6">
        <f>F51/F54*100</f>
        <v>43.35702925952766</v>
      </c>
    </row>
    <row r="52" spans="1:12" ht="12.75">
      <c r="A52" s="11" t="s">
        <v>4</v>
      </c>
      <c r="B52">
        <v>0</v>
      </c>
      <c r="C52">
        <v>402.38</v>
      </c>
      <c r="D52">
        <v>2000.7</v>
      </c>
      <c r="E52">
        <v>5238.86</v>
      </c>
      <c r="F52">
        <v>0</v>
      </c>
      <c r="G52" s="11" t="s">
        <v>4</v>
      </c>
      <c r="H52" s="6">
        <f>B52/B54*100</f>
        <v>0</v>
      </c>
      <c r="I52" s="6">
        <f>C52/C54*100</f>
        <v>0.746158778760714</v>
      </c>
      <c r="J52" s="6">
        <f>D52/D54*100</f>
        <v>4.787535322639966</v>
      </c>
      <c r="K52" s="6">
        <f>E52/E54*100</f>
        <v>3.328369764253129</v>
      </c>
      <c r="L52" s="6">
        <f>F52/F54*100</f>
        <v>0</v>
      </c>
    </row>
    <row r="53" spans="1:12" ht="12.75">
      <c r="A53" s="11" t="s">
        <v>27</v>
      </c>
      <c r="B53">
        <v>7476.02</v>
      </c>
      <c r="C53">
        <v>0</v>
      </c>
      <c r="D53">
        <v>7789.62</v>
      </c>
      <c r="E53">
        <v>15298.49</v>
      </c>
      <c r="F53">
        <v>71111.5</v>
      </c>
      <c r="G53" s="11" t="s">
        <v>27</v>
      </c>
      <c r="H53" s="6">
        <f>B53/B54*100</f>
        <v>35.540944951140844</v>
      </c>
      <c r="I53" s="6">
        <f>C53/C54*100</f>
        <v>0</v>
      </c>
      <c r="J53" s="6">
        <f>D53/D54*100</f>
        <v>18.640016444215888</v>
      </c>
      <c r="K53" s="6">
        <f>E53/E54*100</f>
        <v>9.719486978985667</v>
      </c>
      <c r="L53" s="6">
        <f>F53/F54*100</f>
        <v>56.64297074047233</v>
      </c>
    </row>
    <row r="54" spans="1:12" ht="12.75">
      <c r="A54" s="11" t="s">
        <v>13</v>
      </c>
      <c r="B54">
        <f>SUM(B51:B53)</f>
        <v>21034.95</v>
      </c>
      <c r="C54">
        <f>SUM(C51:C53)</f>
        <v>53926.86</v>
      </c>
      <c r="D54">
        <f>SUM(D51:D53)</f>
        <v>41789.770000000004</v>
      </c>
      <c r="E54">
        <f>SUM(E51:E53)</f>
        <v>157400.17999999996</v>
      </c>
      <c r="F54">
        <f>SUM(F51:F53)</f>
        <v>125543.38</v>
      </c>
      <c r="G54" s="11" t="s">
        <v>13</v>
      </c>
      <c r="H54">
        <f>SUM(H51:H53)</f>
        <v>100</v>
      </c>
      <c r="I54">
        <f>SUM(I51:I53)</f>
        <v>100.00000000000001</v>
      </c>
      <c r="J54">
        <f>SUM(J51:J53)</f>
        <v>99.99999999999999</v>
      </c>
      <c r="K54">
        <f>SUM(K51:K53)</f>
        <v>100.00000000000001</v>
      </c>
      <c r="L54">
        <f>SUM(L51:L53)</f>
        <v>99.99999999999999</v>
      </c>
    </row>
    <row r="59" ht="12.75">
      <c r="B59" t="s">
        <v>23</v>
      </c>
    </row>
    <row r="60" spans="1:37" ht="12.75">
      <c r="A60">
        <v>1990</v>
      </c>
      <c r="G60">
        <v>1991</v>
      </c>
      <c r="M60">
        <v>1992</v>
      </c>
      <c r="S60">
        <v>1993</v>
      </c>
      <c r="Y60" s="6">
        <v>1994</v>
      </c>
      <c r="Z60" s="6"/>
      <c r="AA60" s="6"/>
      <c r="AB60" s="6"/>
      <c r="AC60" s="6"/>
      <c r="AD60" s="6"/>
      <c r="AE60" s="6">
        <v>1995</v>
      </c>
      <c r="AF60" s="6"/>
      <c r="AG60" s="6"/>
      <c r="AH60" s="6"/>
      <c r="AI60" s="6"/>
      <c r="AJ60" s="6"/>
      <c r="AK60">
        <v>1996</v>
      </c>
    </row>
    <row r="61" spans="1:42" ht="12.75">
      <c r="A61" s="14"/>
      <c r="B61" s="15" t="s">
        <v>9</v>
      </c>
      <c r="C61" s="15" t="s">
        <v>24</v>
      </c>
      <c r="D61" s="15" t="s">
        <v>10</v>
      </c>
      <c r="E61" s="15" t="s">
        <v>25</v>
      </c>
      <c r="F61" s="15" t="s">
        <v>26</v>
      </c>
      <c r="G61" s="6"/>
      <c r="H61" s="6" t="s">
        <v>9</v>
      </c>
      <c r="I61" s="6" t="s">
        <v>24</v>
      </c>
      <c r="J61" s="6" t="s">
        <v>10</v>
      </c>
      <c r="K61" s="6" t="s">
        <v>25</v>
      </c>
      <c r="L61" s="6" t="s">
        <v>26</v>
      </c>
      <c r="M61" s="6"/>
      <c r="N61" s="6" t="s">
        <v>9</v>
      </c>
      <c r="O61" s="6" t="s">
        <v>24</v>
      </c>
      <c r="P61" s="6" t="s">
        <v>10</v>
      </c>
      <c r="Q61" s="6" t="s">
        <v>25</v>
      </c>
      <c r="R61" s="6" t="s">
        <v>26</v>
      </c>
      <c r="S61" s="6"/>
      <c r="T61" s="6" t="s">
        <v>9</v>
      </c>
      <c r="U61" s="6" t="s">
        <v>24</v>
      </c>
      <c r="V61" s="6" t="s">
        <v>10</v>
      </c>
      <c r="W61" s="6" t="s">
        <v>25</v>
      </c>
      <c r="X61" s="6" t="s">
        <v>26</v>
      </c>
      <c r="Y61" s="6"/>
      <c r="Z61" s="6" t="s">
        <v>9</v>
      </c>
      <c r="AA61" s="6" t="s">
        <v>24</v>
      </c>
      <c r="AB61" s="6" t="s">
        <v>10</v>
      </c>
      <c r="AC61" s="6" t="s">
        <v>25</v>
      </c>
      <c r="AD61" s="6" t="s">
        <v>26</v>
      </c>
      <c r="AE61" s="14"/>
      <c r="AF61" s="15" t="s">
        <v>9</v>
      </c>
      <c r="AG61" s="15" t="s">
        <v>24</v>
      </c>
      <c r="AH61" s="15" t="s">
        <v>10</v>
      </c>
      <c r="AI61" s="15" t="s">
        <v>25</v>
      </c>
      <c r="AJ61" s="15" t="s">
        <v>26</v>
      </c>
      <c r="AL61" t="s">
        <v>9</v>
      </c>
      <c r="AM61" t="s">
        <v>24</v>
      </c>
      <c r="AN61" t="s">
        <v>10</v>
      </c>
      <c r="AO61" t="s">
        <v>25</v>
      </c>
      <c r="AP61" t="s">
        <v>26</v>
      </c>
    </row>
    <row r="62" spans="1:42" ht="12.75">
      <c r="A62" s="16" t="s">
        <v>3</v>
      </c>
      <c r="B62" s="6">
        <v>100</v>
      </c>
      <c r="C62" s="6">
        <v>99.34004067076496</v>
      </c>
      <c r="D62" s="6">
        <v>98.21482149015706</v>
      </c>
      <c r="E62" s="6">
        <v>81.4736882399776</v>
      </c>
      <c r="F62" s="6">
        <v>100</v>
      </c>
      <c r="G62" s="6" t="s">
        <v>3</v>
      </c>
      <c r="H62" s="6">
        <v>100</v>
      </c>
      <c r="I62" s="6">
        <v>100</v>
      </c>
      <c r="J62" s="6">
        <v>0</v>
      </c>
      <c r="K62" s="6">
        <v>98.20808932987217</v>
      </c>
      <c r="L62" s="6">
        <v>96.04692254458752</v>
      </c>
      <c r="M62" s="6" t="s">
        <v>3</v>
      </c>
      <c r="N62" s="6">
        <v>98.56825691803564</v>
      </c>
      <c r="O62" s="6">
        <v>100</v>
      </c>
      <c r="P62" s="6">
        <v>0</v>
      </c>
      <c r="Q62" s="6">
        <v>93.13505435405293</v>
      </c>
      <c r="R62" s="6">
        <v>92.73131914504555</v>
      </c>
      <c r="S62" s="6" t="s">
        <v>3</v>
      </c>
      <c r="T62" s="6">
        <v>95.98413589399503</v>
      </c>
      <c r="U62" s="6">
        <v>100</v>
      </c>
      <c r="V62" s="6">
        <v>0</v>
      </c>
      <c r="W62" s="6">
        <v>84.33442994968838</v>
      </c>
      <c r="X62" s="6">
        <v>83.26922356822784</v>
      </c>
      <c r="Y62" s="6" t="s">
        <v>3</v>
      </c>
      <c r="Z62" s="6">
        <v>87.19739097816925</v>
      </c>
      <c r="AA62" s="6">
        <v>99.15766162917595</v>
      </c>
      <c r="AB62" s="6">
        <v>0</v>
      </c>
      <c r="AC62" s="6">
        <v>78.74793920796843</v>
      </c>
      <c r="AD62" s="6">
        <v>61.86954484964684</v>
      </c>
      <c r="AE62" s="16" t="s">
        <v>3</v>
      </c>
      <c r="AF62" s="6">
        <v>82.29408695085918</v>
      </c>
      <c r="AG62" s="6">
        <v>83.45676740538285</v>
      </c>
      <c r="AH62" s="6">
        <v>67.57018647641118</v>
      </c>
      <c r="AI62" s="6">
        <v>76.05484238829081</v>
      </c>
      <c r="AJ62" s="6">
        <v>45.03684650676647</v>
      </c>
      <c r="AK62" t="s">
        <v>3</v>
      </c>
      <c r="AL62">
        <v>64.45905504885916</v>
      </c>
      <c r="AM62">
        <v>99.2538412212393</v>
      </c>
      <c r="AN62">
        <v>76.57244823314413</v>
      </c>
      <c r="AO62">
        <v>86.95214325676122</v>
      </c>
      <c r="AP62">
        <v>43.35702925952766</v>
      </c>
    </row>
    <row r="63" spans="1:42" ht="12.75">
      <c r="A63" s="16" t="s">
        <v>4</v>
      </c>
      <c r="B63" s="6">
        <v>0</v>
      </c>
      <c r="C63" s="6">
        <v>0.6599593292350429</v>
      </c>
      <c r="D63" s="6">
        <v>1.7851785098429467</v>
      </c>
      <c r="E63" s="6">
        <v>7.820547053204456</v>
      </c>
      <c r="F63" s="6">
        <v>0</v>
      </c>
      <c r="G63" s="6" t="s">
        <v>4</v>
      </c>
      <c r="H63" s="6">
        <v>0</v>
      </c>
      <c r="I63" s="6">
        <v>0</v>
      </c>
      <c r="J63" s="6">
        <v>0</v>
      </c>
      <c r="K63" s="6">
        <v>1.1015526001746982</v>
      </c>
      <c r="L63" s="6">
        <v>0</v>
      </c>
      <c r="M63" s="6" t="s">
        <v>4</v>
      </c>
      <c r="N63" s="6">
        <v>0</v>
      </c>
      <c r="O63" s="6">
        <v>0</v>
      </c>
      <c r="P63" s="6">
        <v>0</v>
      </c>
      <c r="Q63" s="6">
        <v>4.149659185271429</v>
      </c>
      <c r="R63" s="6">
        <v>0</v>
      </c>
      <c r="S63" s="6" t="s">
        <v>4</v>
      </c>
      <c r="T63" s="6">
        <v>0</v>
      </c>
      <c r="U63" s="6">
        <v>0</v>
      </c>
      <c r="V63" s="6">
        <v>0</v>
      </c>
      <c r="W63" s="6">
        <v>3.0748638468240572</v>
      </c>
      <c r="X63" s="6">
        <v>0</v>
      </c>
      <c r="Y63" s="6" t="s">
        <v>4</v>
      </c>
      <c r="Z63" s="6">
        <v>3.7134931461189535</v>
      </c>
      <c r="AA63" s="6">
        <v>0.5962280212724537</v>
      </c>
      <c r="AB63" s="6">
        <v>0</v>
      </c>
      <c r="AC63" s="6">
        <v>6.49353050564814</v>
      </c>
      <c r="AD63" s="6">
        <v>2.250184468930801</v>
      </c>
      <c r="AE63" s="16" t="s">
        <v>4</v>
      </c>
      <c r="AF63" s="6">
        <v>3.4539108468135926</v>
      </c>
      <c r="AG63" s="6">
        <v>12.077809029681177</v>
      </c>
      <c r="AH63" s="6">
        <v>8.82501242391649</v>
      </c>
      <c r="AI63" s="6">
        <v>8.039278855074624</v>
      </c>
      <c r="AJ63" s="6">
        <v>0.6777228600985709</v>
      </c>
      <c r="AK63" t="s">
        <v>4</v>
      </c>
      <c r="AL63">
        <v>0</v>
      </c>
      <c r="AM63">
        <v>0.746158778760714</v>
      </c>
      <c r="AN63">
        <v>4.787535322639966</v>
      </c>
      <c r="AO63">
        <v>3.328369764253129</v>
      </c>
      <c r="AP63">
        <v>0</v>
      </c>
    </row>
    <row r="64" spans="1:42" ht="12.75">
      <c r="A64" s="16" t="s">
        <v>27</v>
      </c>
      <c r="B64" s="6">
        <v>0</v>
      </c>
      <c r="C64" s="6">
        <v>0</v>
      </c>
      <c r="D64" s="6">
        <v>0</v>
      </c>
      <c r="E64" s="6">
        <v>10.705764706817941</v>
      </c>
      <c r="F64" s="6">
        <v>0</v>
      </c>
      <c r="G64" s="6" t="s">
        <v>27</v>
      </c>
      <c r="H64" s="6">
        <v>0</v>
      </c>
      <c r="I64" s="6">
        <v>0</v>
      </c>
      <c r="J64" s="6">
        <v>0</v>
      </c>
      <c r="K64" s="6">
        <v>0.6903580699531268</v>
      </c>
      <c r="L64" s="6">
        <v>3.9530774554124792</v>
      </c>
      <c r="M64" s="6" t="s">
        <v>27</v>
      </c>
      <c r="N64" s="6">
        <v>1.4317430819643513</v>
      </c>
      <c r="O64" s="6">
        <v>0</v>
      </c>
      <c r="P64" s="6">
        <v>0</v>
      </c>
      <c r="Q64" s="6">
        <v>2.7152864606756375</v>
      </c>
      <c r="R64" s="6">
        <v>7.268680854954466</v>
      </c>
      <c r="S64" s="6" t="s">
        <v>27</v>
      </c>
      <c r="T64" s="6">
        <v>4.015864106004969</v>
      </c>
      <c r="U64" s="6">
        <v>0</v>
      </c>
      <c r="V64" s="6">
        <v>0</v>
      </c>
      <c r="W64" s="6">
        <v>12.590706203487546</v>
      </c>
      <c r="X64" s="6">
        <v>16.730776431772153</v>
      </c>
      <c r="Y64" s="6" t="s">
        <v>27</v>
      </c>
      <c r="Z64" s="6">
        <v>9.08911587571178</v>
      </c>
      <c r="AA64" s="6">
        <v>0.2461103495516112</v>
      </c>
      <c r="AB64" s="6">
        <v>0</v>
      </c>
      <c r="AC64" s="6">
        <v>14.758530286383422</v>
      </c>
      <c r="AD64" s="6">
        <v>35.88027068142235</v>
      </c>
      <c r="AE64" s="16" t="s">
        <v>27</v>
      </c>
      <c r="AF64" s="6">
        <v>14.25200220232723</v>
      </c>
      <c r="AG64" s="6">
        <v>4.465423564935975</v>
      </c>
      <c r="AH64" s="6">
        <v>23.604801099672343</v>
      </c>
      <c r="AI64" s="6">
        <v>15.905878756634573</v>
      </c>
      <c r="AJ64" s="6">
        <v>54.28543063313496</v>
      </c>
      <c r="AK64" t="s">
        <v>27</v>
      </c>
      <c r="AL64">
        <v>35.540944951140844</v>
      </c>
      <c r="AM64">
        <v>0</v>
      </c>
      <c r="AN64">
        <v>18.640016444215888</v>
      </c>
      <c r="AO64">
        <v>9.719486978985667</v>
      </c>
      <c r="AP64">
        <v>56.64297074047233</v>
      </c>
    </row>
    <row r="65" spans="1:42" ht="12.75">
      <c r="A65" s="16" t="s">
        <v>13</v>
      </c>
      <c r="B65" s="6">
        <v>100</v>
      </c>
      <c r="C65" s="6">
        <v>100</v>
      </c>
      <c r="D65" s="6">
        <v>100</v>
      </c>
      <c r="E65" s="6">
        <v>100</v>
      </c>
      <c r="F65" s="6">
        <v>100</v>
      </c>
      <c r="G65" s="6" t="s">
        <v>13</v>
      </c>
      <c r="H65" s="6">
        <v>100</v>
      </c>
      <c r="I65" s="6">
        <v>100</v>
      </c>
      <c r="J65" s="6">
        <v>0</v>
      </c>
      <c r="K65" s="6">
        <v>100</v>
      </c>
      <c r="L65" s="6">
        <v>100</v>
      </c>
      <c r="M65" s="6" t="s">
        <v>13</v>
      </c>
      <c r="N65" s="6">
        <v>100</v>
      </c>
      <c r="O65" s="6">
        <v>100</v>
      </c>
      <c r="P65" s="6">
        <v>0</v>
      </c>
      <c r="Q65" s="6">
        <v>100</v>
      </c>
      <c r="R65" s="6">
        <v>100</v>
      </c>
      <c r="S65" s="6" t="s">
        <v>13</v>
      </c>
      <c r="T65" s="6">
        <v>100</v>
      </c>
      <c r="U65" s="6">
        <v>100</v>
      </c>
      <c r="V65" s="6">
        <v>0</v>
      </c>
      <c r="W65" s="6">
        <v>100</v>
      </c>
      <c r="X65" s="6">
        <v>100</v>
      </c>
      <c r="Y65" s="6" t="s">
        <v>13</v>
      </c>
      <c r="Z65" s="6">
        <v>100</v>
      </c>
      <c r="AA65" s="6">
        <v>100</v>
      </c>
      <c r="AB65" s="6">
        <v>0</v>
      </c>
      <c r="AC65" s="6">
        <v>100</v>
      </c>
      <c r="AD65" s="6">
        <v>100</v>
      </c>
      <c r="AE65" s="16" t="s">
        <v>13</v>
      </c>
      <c r="AF65" s="6">
        <v>100</v>
      </c>
      <c r="AG65" s="6">
        <v>100</v>
      </c>
      <c r="AH65" s="6">
        <v>100</v>
      </c>
      <c r="AI65" s="6">
        <v>100</v>
      </c>
      <c r="AJ65" s="6">
        <v>100</v>
      </c>
      <c r="AK65" t="s">
        <v>13</v>
      </c>
      <c r="AL65">
        <v>100</v>
      </c>
      <c r="AM65">
        <v>100</v>
      </c>
      <c r="AN65">
        <v>100</v>
      </c>
      <c r="AO65">
        <v>100</v>
      </c>
      <c r="AP65">
        <v>100</v>
      </c>
    </row>
  </sheetData>
  <printOptions/>
  <pageMargins left="0.75" right="0.54" top="0.74" bottom="1" header="0.5" footer="0.5"/>
  <pageSetup horizontalDpi="600" verticalDpi="600" orientation="landscape" paperSize="9" r:id="rId2"/>
  <headerFooter alignWithMargins="0">
    <oddHeader>&amp;C&amp;A</oddHeader>
    <oddFooter>&amp;CSide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Brugernavn er ikke angivet</dc:creator>
  <cp:keywords/>
  <dc:description/>
  <cp:lastModifiedBy>Lisbeth_peter</cp:lastModifiedBy>
  <cp:lastPrinted>2001-03-09T12:03:44Z</cp:lastPrinted>
  <dcterms:created xsi:type="dcterms:W3CDTF">1998-08-06T15:48:58Z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