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295" windowHeight="5850" activeTab="0"/>
  </bookViews>
  <sheets>
    <sheet name="Fig 3.3.5 opd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<sst xmlns="http://schemas.openxmlformats.org/spreadsheetml/2006/main" count="20" uniqueCount="16">
  <si>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Figur 3.3.5: Lukkede boringer</t>
  </si>
  <si>
    <t>Kilde: Miljøstyrelsen</t>
  </si>
  <si>
    <t>Ny opdateret figur</t>
  </si>
  <si>
    <t xml:space="preserve"> </t>
  </si>
  <si>
    <t>Før 1987</t>
  </si>
  <si>
    <t>1987-1998</t>
  </si>
  <si>
    <t>Anden eller ukendt årsag</t>
  </si>
  <si>
    <t>Nitrat</t>
  </si>
  <si>
    <t>Andre miljøfremmede stoffer</t>
  </si>
  <si>
    <t>Pesticider</t>
  </si>
  <si>
    <t>1987-1999</t>
  </si>
  <si>
    <t>Anden årsag (anføres under bemærkninger)</t>
  </si>
  <si>
    <t>Naturskabte vandkvalitetsproblemer (sulfat, klorid m.fl.)</t>
  </si>
  <si>
    <t>Tekniske årsager</t>
  </si>
  <si>
    <t>Ukendt</t>
  </si>
  <si>
    <t>Naturskabte kvalitetsproblemer og tekniske årsager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</si>
</sst>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"/>
    <numFmt numFmtId="179" formatCode="0.0%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.##0"/>
    <numFmt numFmtId="188" formatCode="#.##0.000"/>
    <numFmt numFmtId="189" formatCode="#.##0.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</numFmts>
  <fonts count="12">
    <font>
      <sz val="10"/>
      <name val="Arial"/>
      <family val="0"/>
    </font>
    <font>
      <sz val="9"/>
      <color indexed="8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sz val="10"/>
      <color indexed="10"/>
      <name val="Arial"/>
      <family val="2"/>
    </font>
    <font>
      <sz val="8.25"/>
      <name val="Arial"/>
      <family val="2"/>
    </font>
    <font>
      <sz val="9.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36">
    <cellStyle name="Normal" xfId="0"/>
    <cellStyle name="Comma" xfId="15"/>
    <cellStyle name="Comma [0]" xfId="16"/>
    <cellStyle name="Currency [0]" xfId="17"/>
    <cellStyle name="Afrundet valuta_Ark1" xfId="18"/>
    <cellStyle name="Comma [0]_3_ Vand -figurer1.xls Chart 1" xfId="19"/>
    <cellStyle name="Comma [0]_Book2 Chart 1" xfId="20"/>
    <cellStyle name="Comma [0]_figur 3-3-4 forbrug dk" xfId="21"/>
    <cellStyle name="Comma [0]_IltminGniben1974-2000" xfId="22"/>
    <cellStyle name="Comma_3_ Vand -figurer1.xls Chart 1" xfId="23"/>
    <cellStyle name="Comma_Book2 Chart 1" xfId="24"/>
    <cellStyle name="Comma_figur 3-3-4 forbrug dk" xfId="25"/>
    <cellStyle name="Comma_IltminGniben1974-2000" xfId="26"/>
    <cellStyle name="Currency [0]_3_ Vand -figurer1.xls Chart 1" xfId="27"/>
    <cellStyle name="Currency [0]_Book2 Chart 1" xfId="28"/>
    <cellStyle name="Currency [0]_figur 3-3-4 forbrug dk" xfId="29"/>
    <cellStyle name="Currency [0]_IltminGniben1974-2000" xfId="30"/>
    <cellStyle name="Currency [0]_Kap2.xls Chart 1" xfId="31"/>
    <cellStyle name="Currency [0]_soer89_98" xfId="32"/>
    <cellStyle name="Currency_3_ Vand -figurer1.xls Chart 1" xfId="33"/>
    <cellStyle name="Currency_Book2 Chart 1" xfId="34"/>
    <cellStyle name="Currency_figur 3-3-4 forbrug dk" xfId="35"/>
    <cellStyle name="Currency_IltminGniben1974-2000" xfId="36"/>
    <cellStyle name="Currency_Kap2.xls Chart 1" xfId="37"/>
    <cellStyle name="Currency_soer89_98" xfId="38"/>
    <cellStyle name="Hyperlink" xfId="39"/>
    <cellStyle name="Normal_3_ Vand -figurer1.xls Chart 1" xfId="40"/>
    <cellStyle name="Normal_Ark1" xfId="41"/>
    <cellStyle name="Normal_Eutrofierings.xls Chart 1" xfId="42"/>
    <cellStyle name="Normal_figur 3-3-9 fund mod dybde93-2000" xfId="43"/>
    <cellStyle name="Normal_Kap2.xls Chart 1" xfId="44"/>
    <cellStyle name="Normal_N-BALA~1" xfId="45"/>
    <cellStyle name="Normal_soer89_98" xfId="46"/>
    <cellStyle name="Percent" xfId="47"/>
    <cellStyle name="Currency" xfId="48"/>
    <cellStyle name="Valuta_Ark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3.3.5 opd'!$H$29</c:f>
              <c:strCache>
                <c:ptCount val="1"/>
                <c:pt idx="0">
                  <c:v>Før 1987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3.3.5 opd'!$G$30:$G$34</c:f>
              <c:strCache/>
            </c:strRef>
          </c:cat>
          <c:val>
            <c:numRef>
              <c:f>'Fig 3.3.5 opd'!$H$30:$H$34</c:f>
              <c:numCache/>
            </c:numRef>
          </c:val>
        </c:ser>
        <c:ser>
          <c:idx val="1"/>
          <c:order val="1"/>
          <c:tx>
            <c:strRef>
              <c:f>'Fig 3.3.5 opd'!$I$29</c:f>
              <c:strCache>
                <c:ptCount val="1"/>
                <c:pt idx="0">
                  <c:v>1987-1999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3.3.5 opd'!$G$30:$G$34</c:f>
              <c:strCache/>
            </c:strRef>
          </c:cat>
          <c:val>
            <c:numRef>
              <c:f>'Fig 3.3.5 opd'!$I$30:$I$34</c:f>
              <c:numCache/>
            </c:numRef>
          </c:val>
        </c:ser>
        <c:ser>
          <c:idx val="2"/>
          <c:order val="2"/>
          <c:tx>
            <c:strRef>
              <c:f>'Fig 3.3.5 opd'!$J$29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3.3.5 opd'!$G$30:$G$34</c:f>
              <c:strCache/>
            </c:strRef>
          </c:cat>
          <c:val>
            <c:numRef>
              <c:f>'Fig 3.3.5 opd'!$J$30:$J$34</c:f>
              <c:numCache/>
            </c:numRef>
          </c:val>
        </c:ser>
        <c:overlap val="100"/>
        <c:axId val="53079115"/>
        <c:axId val="7949988"/>
      </c:barChart>
      <c:catAx>
        <c:axId val="53079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antal boringer</a:t>
                </a:r>
              </a:p>
            </c:rich>
          </c:tx>
          <c:layout>
            <c:manualLayout>
              <c:xMode val="factor"/>
              <c:yMode val="factor"/>
              <c:x val="0.00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9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5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0</xdr:rowOff>
    </xdr:from>
    <xdr:to>
      <xdr:col>13</xdr:col>
      <xdr:colOff>47625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4724400" y="1133475"/>
        <a:ext cx="3248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3">
      <selection activeCell="G29" sqref="G29:J34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s="1" t="s">
        <v>2</v>
      </c>
    </row>
    <row r="3" ht="12.75">
      <c r="B3" t="s">
        <v>3</v>
      </c>
    </row>
    <row r="22" spans="3:5" ht="12.75">
      <c r="C22" t="s">
        <v>4</v>
      </c>
      <c r="D22" t="s">
        <v>5</v>
      </c>
      <c r="E22">
        <v>1999</v>
      </c>
    </row>
    <row r="23" spans="2:6" ht="12.75">
      <c r="B23" t="s">
        <v>6</v>
      </c>
      <c r="C23">
        <v>142</v>
      </c>
      <c r="D23">
        <v>270</v>
      </c>
      <c r="E23">
        <v>15</v>
      </c>
      <c r="F23">
        <v>285</v>
      </c>
    </row>
    <row r="24" spans="2:6" ht="12.75">
      <c r="B24" t="s">
        <v>7</v>
      </c>
      <c r="C24">
        <v>33</v>
      </c>
      <c r="D24">
        <v>129</v>
      </c>
      <c r="E24">
        <v>14</v>
      </c>
      <c r="F24">
        <v>143</v>
      </c>
    </row>
    <row r="25" spans="2:6" ht="12.75">
      <c r="B25" t="s">
        <v>8</v>
      </c>
      <c r="C25">
        <v>10</v>
      </c>
      <c r="D25">
        <v>105</v>
      </c>
      <c r="E25">
        <v>0</v>
      </c>
      <c r="F25">
        <v>105</v>
      </c>
    </row>
    <row r="26" spans="2:6" ht="12.75">
      <c r="B26" t="s">
        <v>9</v>
      </c>
      <c r="C26">
        <v>9</v>
      </c>
      <c r="D26">
        <v>248</v>
      </c>
      <c r="E26">
        <v>39</v>
      </c>
      <c r="F26">
        <v>287</v>
      </c>
    </row>
    <row r="27" spans="2:6" ht="12.75">
      <c r="B27" t="s">
        <v>15</v>
      </c>
      <c r="C27">
        <v>328</v>
      </c>
      <c r="D27">
        <v>483</v>
      </c>
      <c r="E27">
        <v>29</v>
      </c>
      <c r="F27">
        <v>512</v>
      </c>
    </row>
    <row r="29" spans="3:10" ht="12.75">
      <c r="C29" t="s">
        <v>4</v>
      </c>
      <c r="D29" t="s">
        <v>10</v>
      </c>
      <c r="E29">
        <v>2000</v>
      </c>
      <c r="G29" s="2"/>
      <c r="H29" s="3" t="str">
        <f>C29</f>
        <v>Før 1987</v>
      </c>
      <c r="I29" s="3" t="str">
        <f>D29</f>
        <v>1987-1999</v>
      </c>
      <c r="J29" s="3">
        <f>E29</f>
        <v>2000</v>
      </c>
    </row>
    <row r="30" spans="2:10" ht="12.75">
      <c r="B30" t="s">
        <v>11</v>
      </c>
      <c r="C30">
        <v>51</v>
      </c>
      <c r="D30">
        <v>211</v>
      </c>
      <c r="E30">
        <v>9</v>
      </c>
      <c r="G30" s="2" t="str">
        <f>B23</f>
        <v>Anden eller ukendt årsag</v>
      </c>
      <c r="H30" s="3">
        <f>C30+C36</f>
        <v>142</v>
      </c>
      <c r="I30" s="3">
        <f>D30+D36</f>
        <v>287</v>
      </c>
      <c r="J30" s="3">
        <f>E30+E36</f>
        <v>10</v>
      </c>
    </row>
    <row r="31" spans="2:10" ht="12.75">
      <c r="B31" t="s">
        <v>8</v>
      </c>
      <c r="C31">
        <v>10</v>
      </c>
      <c r="D31">
        <v>106</v>
      </c>
      <c r="E31">
        <v>3</v>
      </c>
      <c r="G31" s="2" t="str">
        <f>B24</f>
        <v>Nitrat</v>
      </c>
      <c r="H31" s="3">
        <f>C33</f>
        <v>33</v>
      </c>
      <c r="I31" s="3">
        <f>D33</f>
        <v>145</v>
      </c>
      <c r="J31" s="3">
        <f>E33</f>
        <v>2</v>
      </c>
    </row>
    <row r="32" spans="2:10" ht="12.75">
      <c r="B32" t="s">
        <v>12</v>
      </c>
      <c r="C32">
        <v>100</v>
      </c>
      <c r="D32">
        <v>156</v>
      </c>
      <c r="E32">
        <v>8</v>
      </c>
      <c r="G32" s="2" t="str">
        <f>B25</f>
        <v>Andre miljøfremmede stoffer</v>
      </c>
      <c r="H32" s="3">
        <f>C31</f>
        <v>10</v>
      </c>
      <c r="I32" s="3">
        <f>D31</f>
        <v>106</v>
      </c>
      <c r="J32" s="3">
        <f>E31</f>
        <v>3</v>
      </c>
    </row>
    <row r="33" spans="2:10" ht="12.75">
      <c r="B33" t="s">
        <v>7</v>
      </c>
      <c r="C33">
        <v>33</v>
      </c>
      <c r="D33">
        <v>145</v>
      </c>
      <c r="E33">
        <v>2</v>
      </c>
      <c r="G33" s="2" t="str">
        <f>B26</f>
        <v>Pesticider</v>
      </c>
      <c r="H33" s="3">
        <f>C34</f>
        <v>11</v>
      </c>
      <c r="I33" s="3">
        <f>D34</f>
        <v>303</v>
      </c>
      <c r="J33" s="3">
        <f>E34</f>
        <v>36</v>
      </c>
    </row>
    <row r="34" spans="2:10" ht="12.75">
      <c r="B34" t="s">
        <v>9</v>
      </c>
      <c r="C34">
        <v>11</v>
      </c>
      <c r="D34">
        <v>303</v>
      </c>
      <c r="E34">
        <v>36</v>
      </c>
      <c r="G34" s="2" t="str">
        <f>B27</f>
        <v>Naturskabte kvalitetsproblemer og tekniske årsager</v>
      </c>
      <c r="H34" s="3">
        <f>C32+C35</f>
        <v>329</v>
      </c>
      <c r="I34" s="3">
        <f>D32+D35</f>
        <v>515</v>
      </c>
      <c r="J34" s="3">
        <f>E32+E35</f>
        <v>21</v>
      </c>
    </row>
    <row r="35" spans="2:5" ht="12.75">
      <c r="B35" t="s">
        <v>13</v>
      </c>
      <c r="C35">
        <v>229</v>
      </c>
      <c r="D35">
        <v>359</v>
      </c>
      <c r="E35">
        <v>13</v>
      </c>
    </row>
    <row r="36" spans="2:5" ht="12.75">
      <c r="B36" t="s">
        <v>14</v>
      </c>
      <c r="C36">
        <v>91</v>
      </c>
      <c r="D36">
        <v>76</v>
      </c>
      <c r="E36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2001-12-31T13:24:23Z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