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160" windowHeight="4800" activeTab="1"/>
  </bookViews>
  <sheets>
    <sheet name="Ark1" sheetId="1" r:id="rId1"/>
    <sheet name="Fig 3.2.1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<sst xmlns="http://schemas.openxmlformats.org/spreadsheetml/2006/main" count="22" uniqueCount="20">
  <si>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Figur 3.2.1: Udvikling i spildevandsrensning. </t>
  </si>
  <si>
    <t>Kilde: Miljøstyrelsen</t>
  </si>
  <si>
    <t>Urenset</t>
  </si>
  <si>
    <t>Mekanisk</t>
  </si>
  <si>
    <t>MK, MB, MBK</t>
  </si>
  <si>
    <t>MBND, MBNDK</t>
  </si>
  <si>
    <t>Primærkilde: Miljøstyrelsen</t>
  </si>
  <si>
    <t>Sek.kilde: Danmarks Statistik, Statistiske Efterretninger Miljø - Spildevand 1995:2 &amp; 2001:5</t>
  </si>
  <si>
    <t>U</t>
  </si>
  <si>
    <t>M</t>
  </si>
  <si>
    <t>MK</t>
  </si>
  <si>
    <t>MB</t>
  </si>
  <si>
    <t>MBK</t>
  </si>
  <si>
    <t>MBNK</t>
  </si>
  <si>
    <t>MBNDK</t>
  </si>
  <si>
    <t>Mekanisk&lt;BR&gt; og Kemisk</t>
  </si>
  <si>
    <t>Mekanisk&lt;BR&gt; og Biologisk</t>
  </si>
  <si>
    <t>Mekanisk&lt;BR&gt; Biologisk,&lt;BR&gt;og Kemisk</t>
  </si>
  <si>
    <t>Mekanisk&lt;BR&gt; Biologisk,&lt;BR&gt;Nitrifikation&lt;BR&gt;og Kemisk</t>
  </si>
  <si>
    <t>Mekanisk&lt;BR&gt; Biologisk,&lt;BR&gt;Nitrifikation,&lt;BR&gt;Denitrifikation&lt;BR&gt;og Kemisk</t>
  </si>
</sst>
</file>

<file path=xl/styles.xml><?xml version="1.0" encoding="utf-8"?>
<styleSheet xmlns="http://schemas.openxmlformats.org/spreadsheetml/2006/main">
  <numFmts count="3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%"/>
    <numFmt numFmtId="165" formatCode="#,##0.0"/>
    <numFmt numFmtId="166" formatCode="#,##0.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.##0"/>
    <numFmt numFmtId="180" formatCode="#.##0.000"/>
    <numFmt numFmtId="181" formatCode="#.##0.00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m/d/yy"/>
    <numFmt numFmtId="191" formatCode="#.##0.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sz val="10"/>
      <name val="Times New Roman"/>
      <family val="0"/>
    </font>
    <font>
      <sz val="10"/>
      <name val="System"/>
      <family val="0"/>
    </font>
    <font>
      <sz val="14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</cellXfs>
  <cellStyles count="27">
    <cellStyle name="Normal" xfId="0"/>
    <cellStyle name="Comma" xfId="15"/>
    <cellStyle name="Comma [0]" xfId="16"/>
    <cellStyle name="Currency [0]" xfId="17"/>
    <cellStyle name="Comma [0]_Book2 Chart 1" xfId="18"/>
    <cellStyle name="Comma [0]_IltminGniben1974-2000" xfId="19"/>
    <cellStyle name="Comma_Book2 Chart 1" xfId="20"/>
    <cellStyle name="Comma_IltminGniben1974-2000" xfId="21"/>
    <cellStyle name="Currency [0]_Book2 Chart 1" xfId="22"/>
    <cellStyle name="Currency [0]_IltminGniben1974-2000" xfId="23"/>
    <cellStyle name="Currency [0]_Kap2.xls Chart 1" xfId="24"/>
    <cellStyle name="Currency [0]_soer89_98" xfId="25"/>
    <cellStyle name="Currency_Book2 Chart 1" xfId="26"/>
    <cellStyle name="Currency_IltminGniben1974-2000" xfId="27"/>
    <cellStyle name="Currency_Kap2.xls Chart 1" xfId="28"/>
    <cellStyle name="Currency_soer89_98" xfId="29"/>
    <cellStyle name="Hyperlink" xfId="30"/>
    <cellStyle name="Normal_3_ Vand -figurer.xls Chart 1" xfId="31"/>
    <cellStyle name="Normal_3_ Vand -figurer.xls Chart 2" xfId="32"/>
    <cellStyle name="Normal_3_ Vand -figurer.xls Chart 3" xfId="33"/>
    <cellStyle name="Normal_Eutrofierings.xls Chart 1" xfId="34"/>
    <cellStyle name="Normal_Kap2.xls Chart 1" xfId="35"/>
    <cellStyle name="Normal_N-BALA~1" xfId="36"/>
    <cellStyle name="Normal_NPO og vand 1989-99" xfId="37"/>
    <cellStyle name="Normal_soer89_98" xfId="38"/>
    <cellStyle name="Percent" xfId="39"/>
    <cellStyle name="Currency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3125"/>
          <c:w val="0.9095"/>
          <c:h val="0.83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3.2.1'!$B$8</c:f>
              <c:strCache>
                <c:ptCount val="1"/>
                <c:pt idx="0">
                  <c:v>Urenset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3.2.1'!$C$7:$Q$7</c:f>
              <c:numCache/>
            </c:numRef>
          </c:cat>
          <c:val>
            <c:numRef>
              <c:f>'Fig 3.2.1'!$C$8:$Q$8</c:f>
              <c:numCache/>
            </c:numRef>
          </c:val>
        </c:ser>
        <c:ser>
          <c:idx val="1"/>
          <c:order val="1"/>
          <c:tx>
            <c:strRef>
              <c:f>'Fig 3.2.1'!$B$9</c:f>
              <c:strCache>
                <c:ptCount val="1"/>
                <c:pt idx="0">
                  <c:v>Mekanisk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3.2.1'!$C$7:$Q$7</c:f>
              <c:numCache/>
            </c:numRef>
          </c:cat>
          <c:val>
            <c:numRef>
              <c:f>'Fig 3.2.1'!$C$9:$Q$9</c:f>
              <c:numCache/>
            </c:numRef>
          </c:val>
        </c:ser>
        <c:ser>
          <c:idx val="2"/>
          <c:order val="2"/>
          <c:tx>
            <c:strRef>
              <c:f>'Fig 3.2.1'!$B$10</c:f>
              <c:strCache>
                <c:ptCount val="1"/>
                <c:pt idx="0">
                  <c:v>MK, MB, MBK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3.2.1'!$C$7:$Q$7</c:f>
              <c:numCache/>
            </c:numRef>
          </c:cat>
          <c:val>
            <c:numRef>
              <c:f>'Fig 3.2.1'!$C$10:$Q$10</c:f>
              <c:numCache/>
            </c:numRef>
          </c:val>
        </c:ser>
        <c:ser>
          <c:idx val="3"/>
          <c:order val="3"/>
          <c:tx>
            <c:strRef>
              <c:f>'Fig 3.2.1'!$B$11</c:f>
              <c:strCache>
                <c:ptCount val="1"/>
                <c:pt idx="0">
                  <c:v>MBND, MBNDK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3.2.1'!$C$7:$Q$7</c:f>
              <c:numCache/>
            </c:numRef>
          </c:cat>
          <c:val>
            <c:numRef>
              <c:f>'Fig 3.2.1'!$C$11:$Q$11</c:f>
              <c:numCache/>
            </c:numRef>
          </c:val>
        </c:ser>
        <c:overlap val="100"/>
        <c:axId val="62275588"/>
        <c:axId val="12271829"/>
      </c:barChart>
      <c:catAx>
        <c:axId val="62275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71829"/>
        <c:crosses val="autoZero"/>
        <c:auto val="1"/>
        <c:lblOffset val="100"/>
        <c:noMultiLvlLbl val="0"/>
      </c:catAx>
      <c:valAx>
        <c:axId val="12271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7558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325"/>
          <c:y val="0.8965"/>
          <c:w val="0.79575"/>
          <c:h val="0.103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11</xdr:row>
      <xdr:rowOff>152400</xdr:rowOff>
    </xdr:from>
    <xdr:to>
      <xdr:col>9</xdr:col>
      <xdr:colOff>19050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1209675" y="2066925"/>
        <a:ext cx="31623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9"/>
  <sheetViews>
    <sheetView workbookViewId="0" topLeftCell="A1">
      <selection activeCell="B3" sqref="B3:I19"/>
    </sheetView>
  </sheetViews>
  <sheetFormatPr defaultColWidth="9.140625" defaultRowHeight="12.75"/>
  <sheetData>
    <row r="3" spans="2:9" ht="12.75">
      <c r="B3" s="3"/>
      <c r="C3" s="3" t="s">
        <v>2</v>
      </c>
      <c r="D3" s="3" t="s">
        <v>3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</row>
    <row r="4" spans="2:9" ht="12.75">
      <c r="B4" s="3">
        <v>1972</v>
      </c>
      <c r="C4" s="4">
        <v>46</v>
      </c>
      <c r="D4" s="4">
        <v>27</v>
      </c>
      <c r="E4" s="4">
        <v>1</v>
      </c>
      <c r="F4" s="4">
        <v>26</v>
      </c>
      <c r="G4" s="4">
        <v>0</v>
      </c>
      <c r="H4" s="4">
        <v>0</v>
      </c>
      <c r="I4" s="4">
        <v>0</v>
      </c>
    </row>
    <row r="5" spans="2:9" ht="12.75">
      <c r="B5" s="3">
        <v>1977</v>
      </c>
      <c r="C5" s="4">
        <v>35</v>
      </c>
      <c r="D5" s="4">
        <v>25</v>
      </c>
      <c r="E5" s="4">
        <v>0</v>
      </c>
      <c r="F5" s="4">
        <v>38</v>
      </c>
      <c r="G5" s="4">
        <v>2</v>
      </c>
      <c r="H5" s="4">
        <v>0</v>
      </c>
      <c r="I5" s="4">
        <v>0</v>
      </c>
    </row>
    <row r="6" spans="2:9" ht="12.75">
      <c r="B6" s="3">
        <v>1984</v>
      </c>
      <c r="C6" s="4">
        <v>10</v>
      </c>
      <c r="D6" s="4">
        <v>20</v>
      </c>
      <c r="E6" s="4">
        <v>1</v>
      </c>
      <c r="F6" s="4">
        <v>67</v>
      </c>
      <c r="G6" s="4">
        <v>2</v>
      </c>
      <c r="H6" s="4">
        <v>1</v>
      </c>
      <c r="I6" s="4">
        <v>0</v>
      </c>
    </row>
    <row r="7" spans="2:9" ht="12.75">
      <c r="B7" s="3">
        <v>1987</v>
      </c>
      <c r="C7" s="4">
        <v>1</v>
      </c>
      <c r="D7" s="4">
        <v>20</v>
      </c>
      <c r="E7" s="4">
        <v>2</v>
      </c>
      <c r="F7" s="4">
        <v>71</v>
      </c>
      <c r="G7" s="4">
        <v>4</v>
      </c>
      <c r="H7" s="4">
        <v>2</v>
      </c>
      <c r="I7" s="4">
        <v>1</v>
      </c>
    </row>
    <row r="8" spans="2:9" ht="12.75">
      <c r="B8" s="3">
        <v>1989</v>
      </c>
      <c r="C8" s="4">
        <v>1</v>
      </c>
      <c r="D8" s="4">
        <v>13</v>
      </c>
      <c r="E8" s="4">
        <v>5</v>
      </c>
      <c r="F8" s="4">
        <v>59</v>
      </c>
      <c r="G8" s="4">
        <v>10</v>
      </c>
      <c r="H8" s="4">
        <v>1</v>
      </c>
      <c r="I8" s="4">
        <v>10</v>
      </c>
    </row>
    <row r="9" spans="2:9" ht="12.75">
      <c r="B9" s="3">
        <v>1990</v>
      </c>
      <c r="C9" s="4">
        <v>1</v>
      </c>
      <c r="D9" s="4">
        <v>12</v>
      </c>
      <c r="E9" s="4">
        <v>5</v>
      </c>
      <c r="F9" s="4">
        <v>49</v>
      </c>
      <c r="G9" s="4">
        <v>10</v>
      </c>
      <c r="H9" s="4">
        <v>1</v>
      </c>
      <c r="I9" s="4">
        <v>22</v>
      </c>
    </row>
    <row r="10" spans="2:9" ht="12.75">
      <c r="B10" s="3">
        <v>1991</v>
      </c>
      <c r="C10" s="4">
        <v>1</v>
      </c>
      <c r="D10" s="4">
        <v>9</v>
      </c>
      <c r="E10" s="4">
        <v>4</v>
      </c>
      <c r="F10" s="4">
        <v>48</v>
      </c>
      <c r="G10" s="4">
        <v>11</v>
      </c>
      <c r="H10" s="4">
        <v>2</v>
      </c>
      <c r="I10" s="4">
        <v>24</v>
      </c>
    </row>
    <row r="11" spans="2:9" ht="12.75">
      <c r="B11" s="3">
        <v>1992</v>
      </c>
      <c r="C11" s="4">
        <v>1</v>
      </c>
      <c r="D11" s="4">
        <v>7</v>
      </c>
      <c r="E11" s="4">
        <v>1</v>
      </c>
      <c r="F11" s="4">
        <v>38</v>
      </c>
      <c r="G11" s="4">
        <v>17</v>
      </c>
      <c r="H11" s="4">
        <v>1</v>
      </c>
      <c r="I11" s="4">
        <v>34</v>
      </c>
    </row>
    <row r="12" spans="2:9" ht="12.75">
      <c r="B12" s="3">
        <v>1993</v>
      </c>
      <c r="C12" s="4">
        <v>1</v>
      </c>
      <c r="D12" s="4">
        <v>4</v>
      </c>
      <c r="E12" s="4">
        <v>1</v>
      </c>
      <c r="F12" s="4">
        <v>27</v>
      </c>
      <c r="G12" s="4">
        <v>13</v>
      </c>
      <c r="H12" s="4">
        <v>1</v>
      </c>
      <c r="I12" s="4">
        <v>53</v>
      </c>
    </row>
    <row r="13" spans="2:9" ht="12.75">
      <c r="B13" s="3">
        <v>1994</v>
      </c>
      <c r="C13" s="4">
        <v>0</v>
      </c>
      <c r="D13" s="4">
        <v>2</v>
      </c>
      <c r="E13" s="4">
        <v>1</v>
      </c>
      <c r="F13" s="4">
        <v>20</v>
      </c>
      <c r="G13" s="4">
        <v>10</v>
      </c>
      <c r="H13" s="4">
        <v>1</v>
      </c>
      <c r="I13" s="4">
        <v>65</v>
      </c>
    </row>
    <row r="14" spans="2:9" ht="12.75">
      <c r="B14" s="3">
        <v>1995</v>
      </c>
      <c r="C14" s="4">
        <v>0</v>
      </c>
      <c r="D14" s="4">
        <v>1</v>
      </c>
      <c r="E14" s="4">
        <v>1</v>
      </c>
      <c r="F14" s="4">
        <v>17</v>
      </c>
      <c r="G14" s="4">
        <v>10</v>
      </c>
      <c r="H14" s="4">
        <v>1</v>
      </c>
      <c r="I14" s="4">
        <v>69</v>
      </c>
    </row>
    <row r="15" spans="2:9" ht="12.75">
      <c r="B15" s="3">
        <v>1996</v>
      </c>
      <c r="C15" s="4">
        <v>0</v>
      </c>
      <c r="D15" s="4">
        <v>2</v>
      </c>
      <c r="E15" s="4">
        <v>1</v>
      </c>
      <c r="F15" s="4">
        <v>16</v>
      </c>
      <c r="G15" s="4">
        <v>8</v>
      </c>
      <c r="H15" s="4">
        <v>1</v>
      </c>
      <c r="I15" s="4">
        <v>72</v>
      </c>
    </row>
    <row r="16" spans="2:9" ht="12.75">
      <c r="B16" s="3">
        <v>1997</v>
      </c>
      <c r="C16" s="4">
        <v>0</v>
      </c>
      <c r="D16" s="4">
        <v>1</v>
      </c>
      <c r="E16" s="4">
        <v>1</v>
      </c>
      <c r="F16" s="4">
        <v>4</v>
      </c>
      <c r="G16" s="4">
        <v>8</v>
      </c>
      <c r="H16" s="4">
        <v>1</v>
      </c>
      <c r="I16" s="4">
        <v>86</v>
      </c>
    </row>
    <row r="17" spans="2:9" ht="12.75">
      <c r="B17" s="3">
        <v>1998</v>
      </c>
      <c r="C17" s="4">
        <v>0</v>
      </c>
      <c r="D17" s="4">
        <v>1</v>
      </c>
      <c r="E17" s="4">
        <v>1</v>
      </c>
      <c r="F17" s="4">
        <v>4</v>
      </c>
      <c r="G17" s="4">
        <v>9</v>
      </c>
      <c r="H17" s="4">
        <v>1</v>
      </c>
      <c r="I17" s="4">
        <v>85</v>
      </c>
    </row>
    <row r="18" spans="2:9" ht="12.75">
      <c r="B18" s="3">
        <v>1999</v>
      </c>
      <c r="C18" s="4">
        <v>0</v>
      </c>
      <c r="D18" s="4">
        <v>1</v>
      </c>
      <c r="E18" s="4">
        <v>1</v>
      </c>
      <c r="F18" s="4">
        <v>4</v>
      </c>
      <c r="G18" s="4">
        <v>9</v>
      </c>
      <c r="H18" s="4">
        <v>1</v>
      </c>
      <c r="I18" s="4">
        <v>84</v>
      </c>
    </row>
    <row r="19" spans="2:9" ht="12.75">
      <c r="B19" s="3">
        <v>2000</v>
      </c>
      <c r="C19" s="4"/>
      <c r="D19" s="4"/>
      <c r="E19" s="4"/>
      <c r="F19" s="4"/>
      <c r="G19" s="4"/>
      <c r="H19" s="4"/>
      <c r="I19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G13">
      <selection activeCell="B25" sqref="B25:R32"/>
    </sheetView>
  </sheetViews>
  <sheetFormatPr defaultColWidth="9.140625" defaultRowHeight="12.75"/>
  <cols>
    <col min="3" max="18" width="6.7109375" style="0" customWidth="1"/>
  </cols>
  <sheetData>
    <row r="1" ht="18">
      <c r="A1" s="1" t="s">
        <v>0</v>
      </c>
    </row>
    <row r="2" ht="18">
      <c r="A2" s="1" t="s">
        <v>1</v>
      </c>
    </row>
    <row r="4" ht="12.75">
      <c r="B4" s="2"/>
    </row>
    <row r="7" spans="3:18" ht="12.75">
      <c r="C7">
        <f aca="true" t="shared" si="0" ref="C7:R7">C25</f>
        <v>1972</v>
      </c>
      <c r="D7">
        <f t="shared" si="0"/>
        <v>1977</v>
      </c>
      <c r="E7">
        <f t="shared" si="0"/>
        <v>1984</v>
      </c>
      <c r="F7">
        <f t="shared" si="0"/>
        <v>1987</v>
      </c>
      <c r="G7">
        <f t="shared" si="0"/>
        <v>1989</v>
      </c>
      <c r="H7">
        <f t="shared" si="0"/>
        <v>1990</v>
      </c>
      <c r="I7">
        <f t="shared" si="0"/>
        <v>1991</v>
      </c>
      <c r="J7">
        <f t="shared" si="0"/>
        <v>1992</v>
      </c>
      <c r="K7">
        <f t="shared" si="0"/>
        <v>1993</v>
      </c>
      <c r="L7">
        <f t="shared" si="0"/>
        <v>1994</v>
      </c>
      <c r="M7">
        <f t="shared" si="0"/>
        <v>1995</v>
      </c>
      <c r="N7">
        <f t="shared" si="0"/>
        <v>1996</v>
      </c>
      <c r="O7">
        <f t="shared" si="0"/>
        <v>1997</v>
      </c>
      <c r="P7">
        <f t="shared" si="0"/>
        <v>1998</v>
      </c>
      <c r="Q7">
        <f t="shared" si="0"/>
        <v>1999</v>
      </c>
      <c r="R7">
        <f t="shared" si="0"/>
        <v>2000</v>
      </c>
    </row>
    <row r="8" spans="2:18" ht="12.75">
      <c r="B8" t="s">
        <v>2</v>
      </c>
      <c r="C8">
        <f aca="true" t="shared" si="1" ref="C8:R8">C26</f>
        <v>46</v>
      </c>
      <c r="D8">
        <f t="shared" si="1"/>
        <v>35</v>
      </c>
      <c r="E8">
        <f t="shared" si="1"/>
        <v>10</v>
      </c>
      <c r="F8">
        <f t="shared" si="1"/>
        <v>1</v>
      </c>
      <c r="G8">
        <f t="shared" si="1"/>
        <v>1</v>
      </c>
      <c r="H8">
        <f t="shared" si="1"/>
        <v>1</v>
      </c>
      <c r="I8">
        <f t="shared" si="1"/>
        <v>1</v>
      </c>
      <c r="J8">
        <f t="shared" si="1"/>
        <v>1</v>
      </c>
      <c r="K8">
        <f t="shared" si="1"/>
        <v>1</v>
      </c>
      <c r="L8">
        <f t="shared" si="1"/>
        <v>0</v>
      </c>
      <c r="M8">
        <f t="shared" si="1"/>
        <v>0</v>
      </c>
      <c r="N8">
        <f t="shared" si="1"/>
        <v>0</v>
      </c>
      <c r="O8">
        <f t="shared" si="1"/>
        <v>0</v>
      </c>
      <c r="P8">
        <f t="shared" si="1"/>
        <v>0</v>
      </c>
      <c r="Q8">
        <f t="shared" si="1"/>
        <v>0</v>
      </c>
      <c r="R8">
        <f t="shared" si="1"/>
        <v>0</v>
      </c>
    </row>
    <row r="9" spans="2:18" ht="12.75">
      <c r="B9" t="s">
        <v>3</v>
      </c>
      <c r="C9">
        <f aca="true" t="shared" si="2" ref="C9:R9">C27</f>
        <v>27</v>
      </c>
      <c r="D9">
        <f t="shared" si="2"/>
        <v>25</v>
      </c>
      <c r="E9">
        <f t="shared" si="2"/>
        <v>20</v>
      </c>
      <c r="F9">
        <f t="shared" si="2"/>
        <v>20</v>
      </c>
      <c r="G9">
        <f t="shared" si="2"/>
        <v>13</v>
      </c>
      <c r="H9">
        <f t="shared" si="2"/>
        <v>12</v>
      </c>
      <c r="I9">
        <f t="shared" si="2"/>
        <v>9</v>
      </c>
      <c r="J9">
        <f t="shared" si="2"/>
        <v>7</v>
      </c>
      <c r="K9">
        <f t="shared" si="2"/>
        <v>4</v>
      </c>
      <c r="L9">
        <f t="shared" si="2"/>
        <v>2</v>
      </c>
      <c r="M9">
        <f t="shared" si="2"/>
        <v>1</v>
      </c>
      <c r="N9">
        <f t="shared" si="2"/>
        <v>2</v>
      </c>
      <c r="O9">
        <f t="shared" si="2"/>
        <v>1</v>
      </c>
      <c r="P9">
        <f t="shared" si="2"/>
        <v>1</v>
      </c>
      <c r="Q9">
        <f t="shared" si="2"/>
        <v>1</v>
      </c>
      <c r="R9">
        <f t="shared" si="2"/>
        <v>0</v>
      </c>
    </row>
    <row r="10" spans="2:18" ht="12.75">
      <c r="B10" t="s">
        <v>4</v>
      </c>
      <c r="C10">
        <f aca="true" t="shared" si="3" ref="C10:R10">C28+C29+C30</f>
        <v>27</v>
      </c>
      <c r="D10">
        <f t="shared" si="3"/>
        <v>40</v>
      </c>
      <c r="E10">
        <f t="shared" si="3"/>
        <v>70</v>
      </c>
      <c r="F10">
        <f t="shared" si="3"/>
        <v>77</v>
      </c>
      <c r="G10">
        <f t="shared" si="3"/>
        <v>74</v>
      </c>
      <c r="H10">
        <f t="shared" si="3"/>
        <v>64</v>
      </c>
      <c r="I10">
        <f t="shared" si="3"/>
        <v>63</v>
      </c>
      <c r="J10">
        <f t="shared" si="3"/>
        <v>56</v>
      </c>
      <c r="K10">
        <f t="shared" si="3"/>
        <v>41</v>
      </c>
      <c r="L10">
        <f t="shared" si="3"/>
        <v>31</v>
      </c>
      <c r="M10">
        <f t="shared" si="3"/>
        <v>28</v>
      </c>
      <c r="N10">
        <f t="shared" si="3"/>
        <v>25</v>
      </c>
      <c r="O10">
        <f t="shared" si="3"/>
        <v>13</v>
      </c>
      <c r="P10">
        <f t="shared" si="3"/>
        <v>14</v>
      </c>
      <c r="Q10">
        <f t="shared" si="3"/>
        <v>14</v>
      </c>
      <c r="R10">
        <f t="shared" si="3"/>
        <v>0</v>
      </c>
    </row>
    <row r="11" spans="2:18" ht="12.75">
      <c r="B11" t="s">
        <v>5</v>
      </c>
      <c r="C11">
        <f aca="true" t="shared" si="4" ref="C11:R11">C31+C32</f>
        <v>0</v>
      </c>
      <c r="D11">
        <f t="shared" si="4"/>
        <v>0</v>
      </c>
      <c r="E11">
        <f t="shared" si="4"/>
        <v>1</v>
      </c>
      <c r="F11">
        <f t="shared" si="4"/>
        <v>3</v>
      </c>
      <c r="G11">
        <f t="shared" si="4"/>
        <v>11</v>
      </c>
      <c r="H11">
        <f t="shared" si="4"/>
        <v>23</v>
      </c>
      <c r="I11">
        <f t="shared" si="4"/>
        <v>26</v>
      </c>
      <c r="J11">
        <f t="shared" si="4"/>
        <v>35</v>
      </c>
      <c r="K11">
        <f t="shared" si="4"/>
        <v>54</v>
      </c>
      <c r="L11">
        <f t="shared" si="4"/>
        <v>66</v>
      </c>
      <c r="M11">
        <f t="shared" si="4"/>
        <v>70</v>
      </c>
      <c r="N11">
        <f t="shared" si="4"/>
        <v>73</v>
      </c>
      <c r="O11">
        <f t="shared" si="4"/>
        <v>87</v>
      </c>
      <c r="P11">
        <f t="shared" si="4"/>
        <v>86</v>
      </c>
      <c r="Q11">
        <f t="shared" si="4"/>
        <v>85</v>
      </c>
      <c r="R11">
        <f t="shared" si="4"/>
        <v>0</v>
      </c>
    </row>
    <row r="23" ht="12.75">
      <c r="B23" t="s">
        <v>6</v>
      </c>
    </row>
    <row r="24" ht="12.75">
      <c r="B24" t="s">
        <v>7</v>
      </c>
    </row>
    <row r="25" spans="3:18" ht="12.75">
      <c r="C25">
        <v>1972</v>
      </c>
      <c r="D25">
        <v>1977</v>
      </c>
      <c r="E25">
        <v>1984</v>
      </c>
      <c r="F25">
        <v>1987</v>
      </c>
      <c r="G25">
        <v>1989</v>
      </c>
      <c r="H25">
        <v>1990</v>
      </c>
      <c r="I25">
        <v>1991</v>
      </c>
      <c r="J25">
        <v>1992</v>
      </c>
      <c r="K25">
        <v>1993</v>
      </c>
      <c r="L25">
        <v>1994</v>
      </c>
      <c r="M25">
        <v>1995</v>
      </c>
      <c r="N25">
        <v>1996</v>
      </c>
      <c r="O25">
        <v>1997</v>
      </c>
      <c r="P25">
        <v>1998</v>
      </c>
      <c r="Q25">
        <v>1999</v>
      </c>
      <c r="R25">
        <v>2000</v>
      </c>
    </row>
    <row r="26" spans="2:17" ht="12.75">
      <c r="B26" t="s">
        <v>8</v>
      </c>
      <c r="C26">
        <v>46</v>
      </c>
      <c r="D26">
        <v>35</v>
      </c>
      <c r="E26">
        <v>10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2:17" ht="12.75">
      <c r="B27" t="s">
        <v>9</v>
      </c>
      <c r="C27">
        <v>27</v>
      </c>
      <c r="D27">
        <v>25</v>
      </c>
      <c r="E27">
        <v>20</v>
      </c>
      <c r="F27">
        <v>20</v>
      </c>
      <c r="G27">
        <v>13</v>
      </c>
      <c r="H27">
        <v>12</v>
      </c>
      <c r="I27">
        <v>9</v>
      </c>
      <c r="J27">
        <v>7</v>
      </c>
      <c r="K27">
        <v>4</v>
      </c>
      <c r="L27">
        <v>2</v>
      </c>
      <c r="M27">
        <v>1</v>
      </c>
      <c r="N27">
        <v>2</v>
      </c>
      <c r="O27">
        <v>1</v>
      </c>
      <c r="P27">
        <v>1</v>
      </c>
      <c r="Q27">
        <v>1</v>
      </c>
    </row>
    <row r="28" spans="2:17" ht="12.75">
      <c r="B28" t="s">
        <v>10</v>
      </c>
      <c r="C28">
        <v>1</v>
      </c>
      <c r="D28">
        <v>0</v>
      </c>
      <c r="E28">
        <v>1</v>
      </c>
      <c r="F28">
        <v>2</v>
      </c>
      <c r="G28">
        <v>5</v>
      </c>
      <c r="H28">
        <v>5</v>
      </c>
      <c r="I28">
        <v>4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</row>
    <row r="29" spans="2:17" ht="12.75">
      <c r="B29" t="s">
        <v>11</v>
      </c>
      <c r="C29">
        <v>26</v>
      </c>
      <c r="D29">
        <v>38</v>
      </c>
      <c r="E29">
        <v>67</v>
      </c>
      <c r="F29">
        <v>71</v>
      </c>
      <c r="G29">
        <v>59</v>
      </c>
      <c r="H29">
        <v>49</v>
      </c>
      <c r="I29">
        <v>48</v>
      </c>
      <c r="J29">
        <v>38</v>
      </c>
      <c r="K29">
        <v>27</v>
      </c>
      <c r="L29">
        <v>20</v>
      </c>
      <c r="M29">
        <v>17</v>
      </c>
      <c r="N29">
        <v>16</v>
      </c>
      <c r="O29">
        <v>4</v>
      </c>
      <c r="P29">
        <v>4</v>
      </c>
      <c r="Q29">
        <v>4</v>
      </c>
    </row>
    <row r="30" spans="2:17" ht="12.75">
      <c r="B30" t="s">
        <v>12</v>
      </c>
      <c r="C30">
        <v>0</v>
      </c>
      <c r="D30">
        <v>2</v>
      </c>
      <c r="E30">
        <v>2</v>
      </c>
      <c r="F30">
        <v>4</v>
      </c>
      <c r="G30">
        <v>10</v>
      </c>
      <c r="H30">
        <v>10</v>
      </c>
      <c r="I30">
        <v>11</v>
      </c>
      <c r="J30">
        <v>17</v>
      </c>
      <c r="K30">
        <v>13</v>
      </c>
      <c r="L30">
        <v>10</v>
      </c>
      <c r="M30">
        <v>10</v>
      </c>
      <c r="N30">
        <v>8</v>
      </c>
      <c r="O30">
        <v>8</v>
      </c>
      <c r="P30">
        <v>9</v>
      </c>
      <c r="Q30">
        <v>9</v>
      </c>
    </row>
    <row r="31" spans="2:17" ht="12.75">
      <c r="B31" t="s">
        <v>13</v>
      </c>
      <c r="C31">
        <v>0</v>
      </c>
      <c r="D31">
        <v>0</v>
      </c>
      <c r="E31">
        <v>1</v>
      </c>
      <c r="F31">
        <v>2</v>
      </c>
      <c r="G31">
        <v>1</v>
      </c>
      <c r="H31">
        <v>1</v>
      </c>
      <c r="I31">
        <v>2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</row>
    <row r="32" spans="2:17" ht="12.75">
      <c r="B32" t="s">
        <v>14</v>
      </c>
      <c r="C32">
        <v>0</v>
      </c>
      <c r="D32">
        <v>0</v>
      </c>
      <c r="E32">
        <v>0</v>
      </c>
      <c r="F32">
        <v>1</v>
      </c>
      <c r="G32">
        <v>10</v>
      </c>
      <c r="H32">
        <v>22</v>
      </c>
      <c r="I32">
        <v>24</v>
      </c>
      <c r="J32">
        <v>34</v>
      </c>
      <c r="K32">
        <v>53</v>
      </c>
      <c r="L32">
        <v>65</v>
      </c>
      <c r="M32">
        <v>69</v>
      </c>
      <c r="N32">
        <v>72</v>
      </c>
      <c r="O32">
        <v>86</v>
      </c>
      <c r="P32">
        <v>85</v>
      </c>
      <c r="Q32">
        <v>84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2001-12-31T09:08:01Z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