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7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<sst xmlns="http://schemas.openxmlformats.org/spreadsheetml/2006/main" count="12" uniqueCount="8">
  <si>
    <t>NMVOC</t>
  </si>
  <si>
    <t>Udtræk fra CORINAIR, DMU 12-06-2001</t>
  </si>
  <si>
    <t>03 COMBUSTION IN MANUFACTURING INDUSTRY</t>
  </si>
  <si>
    <t xml:space="preserve"> </t>
  </si>
  <si>
    <t>05 EXTRACTION AND DISTRIBUTION OF FOSSIL FUELS A</t>
  </si>
  <si>
    <t>06 SOLVENT AND OTHER PRODUCT USE</t>
  </si>
  <si>
    <t>NMVOC fra industri</t>
  </si>
  <si>
    <t>Total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</si>
</sst>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98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NMVOC udslip fra industri</a:t>
            </a:r>
          </a:p>
        </c:rich>
      </c:tx>
      <c:layout>
        <c:manualLayout>
          <c:xMode val="factor"/>
          <c:yMode val="factor"/>
          <c:x val="-0.237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9075"/>
          <c:w val="0.7947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'Fig 1.5.27'!$A$12</c:f>
              <c:strCache>
                <c:ptCount val="1"/>
                <c:pt idx="0">
                  <c:v>NMVOC fra industri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1.5.27'!$B$11:$P$11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cat>
          <c:val>
            <c:numRef>
              <c:f>'Fig 1.5.27'!$B$12:$P$12</c:f>
              <c:numCache>
                <c:ptCount val="15"/>
                <c:pt idx="0">
                  <c:v>66.88967</c:v>
                </c:pt>
                <c:pt idx="1">
                  <c:v>65.18647</c:v>
                </c:pt>
                <c:pt idx="2">
                  <c:v>63.73026</c:v>
                </c:pt>
                <c:pt idx="3">
                  <c:v>61.95756</c:v>
                </c:pt>
                <c:pt idx="4">
                  <c:v>55.9704</c:v>
                </c:pt>
                <c:pt idx="5">
                  <c:v>50.744119999999995</c:v>
                </c:pt>
                <c:pt idx="6">
                  <c:v>49.72208</c:v>
                </c:pt>
                <c:pt idx="7">
                  <c:v>48.55503</c:v>
                </c:pt>
                <c:pt idx="8">
                  <c:v>50.0433</c:v>
                </c:pt>
                <c:pt idx="9">
                  <c:v>48.023129999999995</c:v>
                </c:pt>
                <c:pt idx="10">
                  <c:v>47.6588</c:v>
                </c:pt>
                <c:pt idx="11">
                  <c:v>47.70175</c:v>
                </c:pt>
                <c:pt idx="12">
                  <c:v>46.86145</c:v>
                </c:pt>
                <c:pt idx="13">
                  <c:v>45.18953</c:v>
                </c:pt>
                <c:pt idx="14">
                  <c:v>44.75731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auto val="1"/>
        <c:lblOffset val="100"/>
        <c:tickLblSkip val="3"/>
        <c:noMultiLvlLbl val="0"/>
      </c:catAx>
      <c:valAx>
        <c:axId val="8223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70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12</xdr:row>
      <xdr:rowOff>114300</xdr:rowOff>
    </xdr:from>
    <xdr:to>
      <xdr:col>9</xdr:col>
      <xdr:colOff>514350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105150" y="2057400"/>
        <a:ext cx="2895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4">
      <selection activeCell="B34" sqref="B34:F4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2:17" ht="12.75">
      <c r="B4">
        <v>1985</v>
      </c>
      <c r="C4">
        <v>1986</v>
      </c>
      <c r="D4">
        <v>1987</v>
      </c>
      <c r="E4">
        <v>1988</v>
      </c>
      <c r="F4">
        <v>1989</v>
      </c>
      <c r="G4">
        <v>1990</v>
      </c>
      <c r="H4">
        <v>1991</v>
      </c>
      <c r="I4">
        <v>1992</v>
      </c>
      <c r="J4">
        <v>1993</v>
      </c>
      <c r="K4">
        <v>1994</v>
      </c>
      <c r="L4">
        <v>1995</v>
      </c>
      <c r="M4">
        <v>1996</v>
      </c>
      <c r="N4">
        <v>1997</v>
      </c>
      <c r="O4">
        <v>1998</v>
      </c>
      <c r="P4">
        <v>1999</v>
      </c>
      <c r="Q4">
        <v>2000</v>
      </c>
    </row>
    <row r="5" spans="1:17" ht="12.75">
      <c r="A5" t="s">
        <v>2</v>
      </c>
      <c r="B5">
        <v>930.34</v>
      </c>
      <c r="C5">
        <v>1058.02</v>
      </c>
      <c r="D5">
        <v>1259.7</v>
      </c>
      <c r="E5">
        <v>1093.79</v>
      </c>
      <c r="F5">
        <v>845.15</v>
      </c>
      <c r="G5">
        <v>910.39</v>
      </c>
      <c r="H5">
        <v>908.38</v>
      </c>
      <c r="I5">
        <v>892.29</v>
      </c>
      <c r="J5">
        <v>894.84</v>
      </c>
      <c r="K5">
        <v>770.53</v>
      </c>
      <c r="L5">
        <v>631</v>
      </c>
      <c r="M5">
        <v>1103.95</v>
      </c>
      <c r="N5">
        <v>690.65</v>
      </c>
      <c r="O5">
        <v>802.45</v>
      </c>
      <c r="P5">
        <v>683.15</v>
      </c>
      <c r="Q5" t="s">
        <v>3</v>
      </c>
    </row>
    <row r="6" spans="1:17" ht="12.75">
      <c r="A6" t="s">
        <v>4</v>
      </c>
      <c r="B6">
        <v>7490.33</v>
      </c>
      <c r="C6">
        <v>7300.45</v>
      </c>
      <c r="D6">
        <v>7283.56</v>
      </c>
      <c r="E6">
        <v>7317.27</v>
      </c>
      <c r="F6">
        <v>7202.75</v>
      </c>
      <c r="G6">
        <v>7535.23</v>
      </c>
      <c r="H6">
        <v>6942.7</v>
      </c>
      <c r="I6">
        <v>6220.74</v>
      </c>
      <c r="J6">
        <v>6387.46</v>
      </c>
      <c r="K6">
        <v>6663.6</v>
      </c>
      <c r="L6">
        <v>6874.8</v>
      </c>
      <c r="M6">
        <v>6874.8</v>
      </c>
      <c r="N6">
        <v>6874.8</v>
      </c>
      <c r="O6">
        <v>5523.08</v>
      </c>
      <c r="P6">
        <v>5539.16</v>
      </c>
      <c r="Q6" t="s">
        <v>3</v>
      </c>
    </row>
    <row r="7" spans="1:16" ht="12.75">
      <c r="A7" t="s">
        <v>5</v>
      </c>
      <c r="B7">
        <v>58469</v>
      </c>
      <c r="C7">
        <v>56828</v>
      </c>
      <c r="D7">
        <v>55187</v>
      </c>
      <c r="E7">
        <v>53546.5</v>
      </c>
      <c r="F7">
        <v>47922.5</v>
      </c>
      <c r="G7">
        <v>42298.5</v>
      </c>
      <c r="H7">
        <v>41871</v>
      </c>
      <c r="I7">
        <v>41442</v>
      </c>
      <c r="J7">
        <v>42761</v>
      </c>
      <c r="K7">
        <v>40589</v>
      </c>
      <c r="L7">
        <v>40153</v>
      </c>
      <c r="M7">
        <v>39723</v>
      </c>
      <c r="N7">
        <v>39296</v>
      </c>
      <c r="O7">
        <v>38864</v>
      </c>
      <c r="P7">
        <v>38535</v>
      </c>
    </row>
    <row r="8" spans="2:16" ht="12.75">
      <c r="B8">
        <f aca="true" t="shared" si="0" ref="B8:P8">SUM(B5:B7)</f>
        <v>66889.67</v>
      </c>
      <c r="C8">
        <f t="shared" si="0"/>
        <v>65186.47</v>
      </c>
      <c r="D8">
        <f t="shared" si="0"/>
        <v>63730.26</v>
      </c>
      <c r="E8">
        <f t="shared" si="0"/>
        <v>61957.56</v>
      </c>
      <c r="F8">
        <f t="shared" si="0"/>
        <v>55970.4</v>
      </c>
      <c r="G8">
        <f t="shared" si="0"/>
        <v>50744.119999999995</v>
      </c>
      <c r="H8">
        <f t="shared" si="0"/>
        <v>49722.08</v>
      </c>
      <c r="I8">
        <f t="shared" si="0"/>
        <v>48555.03</v>
      </c>
      <c r="J8">
        <f t="shared" si="0"/>
        <v>50043.3</v>
      </c>
      <c r="K8">
        <f t="shared" si="0"/>
        <v>48023.13</v>
      </c>
      <c r="L8">
        <f t="shared" si="0"/>
        <v>47658.8</v>
      </c>
      <c r="M8">
        <f t="shared" si="0"/>
        <v>47701.75</v>
      </c>
      <c r="N8">
        <f t="shared" si="0"/>
        <v>46861.45</v>
      </c>
      <c r="O8">
        <f t="shared" si="0"/>
        <v>45189.53</v>
      </c>
      <c r="P8">
        <f t="shared" si="0"/>
        <v>44757.31</v>
      </c>
    </row>
    <row r="11" spans="2:17" ht="12.75">
      <c r="B11">
        <f aca="true" t="shared" si="1" ref="B11:Q11">B4</f>
        <v>1985</v>
      </c>
      <c r="C11">
        <f t="shared" si="1"/>
        <v>1986</v>
      </c>
      <c r="D11">
        <f t="shared" si="1"/>
        <v>1987</v>
      </c>
      <c r="E11">
        <f t="shared" si="1"/>
        <v>1988</v>
      </c>
      <c r="F11">
        <f t="shared" si="1"/>
        <v>1989</v>
      </c>
      <c r="G11">
        <f t="shared" si="1"/>
        <v>1990</v>
      </c>
      <c r="H11">
        <f t="shared" si="1"/>
        <v>1991</v>
      </c>
      <c r="I11">
        <f t="shared" si="1"/>
        <v>1992</v>
      </c>
      <c r="J11">
        <f t="shared" si="1"/>
        <v>1993</v>
      </c>
      <c r="K11">
        <f t="shared" si="1"/>
        <v>1994</v>
      </c>
      <c r="L11">
        <f t="shared" si="1"/>
        <v>1995</v>
      </c>
      <c r="M11">
        <f t="shared" si="1"/>
        <v>1996</v>
      </c>
      <c r="N11">
        <f t="shared" si="1"/>
        <v>1997</v>
      </c>
      <c r="O11">
        <f t="shared" si="1"/>
        <v>1998</v>
      </c>
      <c r="P11">
        <f t="shared" si="1"/>
        <v>1999</v>
      </c>
      <c r="Q11">
        <f t="shared" si="1"/>
        <v>2000</v>
      </c>
    </row>
    <row r="12" spans="1:17" ht="12.75">
      <c r="A12" t="s">
        <v>6</v>
      </c>
      <c r="B12" s="1">
        <f aca="true" t="shared" si="2" ref="B12:P12">B8/1000</f>
        <v>66.88967</v>
      </c>
      <c r="C12" s="1">
        <f t="shared" si="2"/>
        <v>65.18647</v>
      </c>
      <c r="D12" s="1">
        <f t="shared" si="2"/>
        <v>63.73026</v>
      </c>
      <c r="E12" s="1">
        <f t="shared" si="2"/>
        <v>61.95756</v>
      </c>
      <c r="F12" s="1">
        <f t="shared" si="2"/>
        <v>55.9704</v>
      </c>
      <c r="G12" s="1">
        <f t="shared" si="2"/>
        <v>50.744119999999995</v>
      </c>
      <c r="H12" s="1">
        <f t="shared" si="2"/>
        <v>49.72208</v>
      </c>
      <c r="I12" s="1">
        <f t="shared" si="2"/>
        <v>48.55503</v>
      </c>
      <c r="J12" s="1">
        <f t="shared" si="2"/>
        <v>50.0433</v>
      </c>
      <c r="K12" s="1">
        <f t="shared" si="2"/>
        <v>48.023129999999995</v>
      </c>
      <c r="L12" s="1">
        <f t="shared" si="2"/>
        <v>47.6588</v>
      </c>
      <c r="M12" s="1">
        <f t="shared" si="2"/>
        <v>47.70175</v>
      </c>
      <c r="N12" s="1">
        <f t="shared" si="2"/>
        <v>46.86145</v>
      </c>
      <c r="O12" s="1">
        <f t="shared" si="2"/>
        <v>45.18953</v>
      </c>
      <c r="P12" s="1">
        <f t="shared" si="2"/>
        <v>44.75731</v>
      </c>
      <c r="Q12" s="1" t="e">
        <f>Q5/1000</f>
        <v>#VALUE!</v>
      </c>
    </row>
    <row r="13" spans="2:17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6" spans="3:5" ht="12.75">
      <c r="C16" t="s">
        <v>2</v>
      </c>
      <c r="D16" t="s">
        <v>4</v>
      </c>
      <c r="E16" t="s">
        <v>5</v>
      </c>
    </row>
    <row r="17" spans="2:6" ht="12.75">
      <c r="B17">
        <v>1985</v>
      </c>
      <c r="C17">
        <v>930.34</v>
      </c>
      <c r="D17">
        <v>7490.33</v>
      </c>
      <c r="E17">
        <v>58469</v>
      </c>
      <c r="F17">
        <f aca="true" t="shared" si="3" ref="F17:F31">SUM(C17:E17)</f>
        <v>66889.67</v>
      </c>
    </row>
    <row r="18" spans="2:6" ht="12.75">
      <c r="B18">
        <v>1986</v>
      </c>
      <c r="C18">
        <v>1058.02</v>
      </c>
      <c r="D18">
        <v>7300.45</v>
      </c>
      <c r="E18">
        <v>56828</v>
      </c>
      <c r="F18">
        <f t="shared" si="3"/>
        <v>65186.47</v>
      </c>
    </row>
    <row r="19" spans="2:6" ht="12.75">
      <c r="B19">
        <v>1987</v>
      </c>
      <c r="C19">
        <v>1259.7</v>
      </c>
      <c r="D19">
        <v>7283.56</v>
      </c>
      <c r="E19">
        <v>55187</v>
      </c>
      <c r="F19">
        <f t="shared" si="3"/>
        <v>63730.26</v>
      </c>
    </row>
    <row r="20" spans="2:6" ht="12.75">
      <c r="B20">
        <v>1988</v>
      </c>
      <c r="C20">
        <v>1093.79</v>
      </c>
      <c r="D20">
        <v>7317.27</v>
      </c>
      <c r="E20">
        <v>53546.5</v>
      </c>
      <c r="F20">
        <f t="shared" si="3"/>
        <v>61957.56</v>
      </c>
    </row>
    <row r="21" spans="2:6" ht="12.75">
      <c r="B21">
        <v>1989</v>
      </c>
      <c r="C21">
        <v>845.15</v>
      </c>
      <c r="D21">
        <v>7202.75</v>
      </c>
      <c r="E21">
        <v>47922.5</v>
      </c>
      <c r="F21">
        <f t="shared" si="3"/>
        <v>55970.4</v>
      </c>
    </row>
    <row r="22" spans="2:6" ht="12.75">
      <c r="B22">
        <v>1990</v>
      </c>
      <c r="C22">
        <v>910.39</v>
      </c>
      <c r="D22">
        <v>7535.23</v>
      </c>
      <c r="E22">
        <v>42298.5</v>
      </c>
      <c r="F22">
        <f t="shared" si="3"/>
        <v>50744.119999999995</v>
      </c>
    </row>
    <row r="23" spans="2:6" ht="12.75">
      <c r="B23">
        <v>1991</v>
      </c>
      <c r="C23">
        <v>908.38</v>
      </c>
      <c r="D23">
        <v>6942.7</v>
      </c>
      <c r="E23">
        <v>41871</v>
      </c>
      <c r="F23">
        <f t="shared" si="3"/>
        <v>49722.08</v>
      </c>
    </row>
    <row r="24" spans="2:6" ht="12.75">
      <c r="B24">
        <v>1992</v>
      </c>
      <c r="C24">
        <v>892.29</v>
      </c>
      <c r="D24">
        <v>6220.74</v>
      </c>
      <c r="E24">
        <v>41442</v>
      </c>
      <c r="F24">
        <f t="shared" si="3"/>
        <v>48555.03</v>
      </c>
    </row>
    <row r="25" spans="2:6" ht="12.75">
      <c r="B25">
        <v>1993</v>
      </c>
      <c r="C25">
        <v>894.84</v>
      </c>
      <c r="D25">
        <v>6387.46</v>
      </c>
      <c r="E25">
        <v>42761</v>
      </c>
      <c r="F25">
        <f t="shared" si="3"/>
        <v>50043.3</v>
      </c>
    </row>
    <row r="26" spans="2:6" ht="12.75">
      <c r="B26">
        <v>1994</v>
      </c>
      <c r="C26">
        <v>770.53</v>
      </c>
      <c r="D26">
        <v>6663.6</v>
      </c>
      <c r="E26">
        <v>40589</v>
      </c>
      <c r="F26">
        <f t="shared" si="3"/>
        <v>48023.13</v>
      </c>
    </row>
    <row r="27" spans="2:6" ht="12.75">
      <c r="B27">
        <v>1995</v>
      </c>
      <c r="C27">
        <v>631</v>
      </c>
      <c r="D27">
        <v>6874.8</v>
      </c>
      <c r="E27">
        <v>40153</v>
      </c>
      <c r="F27">
        <f t="shared" si="3"/>
        <v>47658.8</v>
      </c>
    </row>
    <row r="28" spans="2:6" ht="12.75">
      <c r="B28">
        <v>1996</v>
      </c>
      <c r="C28">
        <v>1103.95</v>
      </c>
      <c r="D28">
        <v>6874.8</v>
      </c>
      <c r="E28">
        <v>39723</v>
      </c>
      <c r="F28">
        <f t="shared" si="3"/>
        <v>47701.75</v>
      </c>
    </row>
    <row r="29" spans="2:6" ht="12.75">
      <c r="B29">
        <v>1997</v>
      </c>
      <c r="C29">
        <v>690.65</v>
      </c>
      <c r="D29">
        <v>6874.8</v>
      </c>
      <c r="E29">
        <v>39296</v>
      </c>
      <c r="F29">
        <f t="shared" si="3"/>
        <v>46861.45</v>
      </c>
    </row>
    <row r="30" spans="2:6" ht="12.75">
      <c r="B30">
        <v>1998</v>
      </c>
      <c r="C30">
        <v>802.45</v>
      </c>
      <c r="D30">
        <v>5523.08</v>
      </c>
      <c r="E30">
        <v>38864</v>
      </c>
      <c r="F30">
        <f t="shared" si="3"/>
        <v>45189.53</v>
      </c>
    </row>
    <row r="31" spans="2:6" ht="12.75">
      <c r="B31">
        <v>1999</v>
      </c>
      <c r="C31">
        <v>683.15</v>
      </c>
      <c r="D31">
        <v>5539.16</v>
      </c>
      <c r="E31">
        <v>38535</v>
      </c>
      <c r="F31">
        <f t="shared" si="3"/>
        <v>44757.31</v>
      </c>
    </row>
    <row r="34" spans="3:6" ht="12.75">
      <c r="C34" t="str">
        <f>C16</f>
        <v>03 COMBUSTION IN MANUFACTURING INDUSTRY</v>
      </c>
      <c r="D34" t="str">
        <f>D16</f>
        <v>05 EXTRACTION AND DISTRIBUTION OF FOSSIL FUELS A</v>
      </c>
      <c r="E34" t="str">
        <f>E16</f>
        <v>06 SOLVENT AND OTHER PRODUCT USE</v>
      </c>
      <c r="F34" t="s">
        <v>7</v>
      </c>
    </row>
    <row r="35" spans="2:6" ht="12.75">
      <c r="B35">
        <f aca="true" t="shared" si="4" ref="B35:B49">B17</f>
        <v>1985</v>
      </c>
      <c r="C35" s="2">
        <f aca="true" t="shared" si="5" ref="C35:F49">C17/1000</f>
        <v>0.9303400000000001</v>
      </c>
      <c r="D35" s="2">
        <f t="shared" si="5"/>
        <v>7.49033</v>
      </c>
      <c r="E35" s="2">
        <f t="shared" si="5"/>
        <v>58.469</v>
      </c>
      <c r="F35" s="2">
        <f t="shared" si="5"/>
        <v>66.88967</v>
      </c>
    </row>
    <row r="36" spans="2:6" ht="12.75">
      <c r="B36">
        <f t="shared" si="4"/>
        <v>1986</v>
      </c>
      <c r="C36" s="2">
        <f t="shared" si="5"/>
        <v>1.05802</v>
      </c>
      <c r="D36" s="2">
        <f t="shared" si="5"/>
        <v>7.30045</v>
      </c>
      <c r="E36" s="2">
        <f t="shared" si="5"/>
        <v>56.828</v>
      </c>
      <c r="F36" s="2">
        <f t="shared" si="5"/>
        <v>65.18647</v>
      </c>
    </row>
    <row r="37" spans="2:6" ht="12.75">
      <c r="B37">
        <f t="shared" si="4"/>
        <v>1987</v>
      </c>
      <c r="C37" s="2">
        <f t="shared" si="5"/>
        <v>1.2597</v>
      </c>
      <c r="D37" s="2">
        <f t="shared" si="5"/>
        <v>7.2835600000000005</v>
      </c>
      <c r="E37" s="2">
        <f t="shared" si="5"/>
        <v>55.187</v>
      </c>
      <c r="F37" s="2">
        <f t="shared" si="5"/>
        <v>63.73026</v>
      </c>
    </row>
    <row r="38" spans="2:6" ht="12.75">
      <c r="B38">
        <f t="shared" si="4"/>
        <v>1988</v>
      </c>
      <c r="C38" s="2">
        <f t="shared" si="5"/>
        <v>1.09379</v>
      </c>
      <c r="D38" s="2">
        <f t="shared" si="5"/>
        <v>7.317270000000001</v>
      </c>
      <c r="E38" s="2">
        <f t="shared" si="5"/>
        <v>53.5465</v>
      </c>
      <c r="F38" s="2">
        <f t="shared" si="5"/>
        <v>61.95756</v>
      </c>
    </row>
    <row r="39" spans="2:6" ht="12.75">
      <c r="B39">
        <f t="shared" si="4"/>
        <v>1989</v>
      </c>
      <c r="C39" s="2">
        <f t="shared" si="5"/>
        <v>0.84515</v>
      </c>
      <c r="D39" s="2">
        <f t="shared" si="5"/>
        <v>7.20275</v>
      </c>
      <c r="E39" s="2">
        <f t="shared" si="5"/>
        <v>47.9225</v>
      </c>
      <c r="F39" s="2">
        <f t="shared" si="5"/>
        <v>55.9704</v>
      </c>
    </row>
    <row r="40" spans="2:6" ht="12.75">
      <c r="B40">
        <f t="shared" si="4"/>
        <v>1990</v>
      </c>
      <c r="C40" s="2">
        <f t="shared" si="5"/>
        <v>0.91039</v>
      </c>
      <c r="D40" s="2">
        <f t="shared" si="5"/>
        <v>7.535229999999999</v>
      </c>
      <c r="E40" s="2">
        <f t="shared" si="5"/>
        <v>42.2985</v>
      </c>
      <c r="F40" s="2">
        <f t="shared" si="5"/>
        <v>50.744119999999995</v>
      </c>
    </row>
    <row r="41" spans="2:6" ht="12.75">
      <c r="B41">
        <f t="shared" si="4"/>
        <v>1991</v>
      </c>
      <c r="C41" s="2">
        <f t="shared" si="5"/>
        <v>0.90838</v>
      </c>
      <c r="D41" s="2">
        <f t="shared" si="5"/>
        <v>6.942699999999999</v>
      </c>
      <c r="E41" s="2">
        <f t="shared" si="5"/>
        <v>41.871</v>
      </c>
      <c r="F41" s="2">
        <f t="shared" si="5"/>
        <v>49.72208</v>
      </c>
    </row>
    <row r="42" spans="2:6" ht="12.75">
      <c r="B42">
        <f t="shared" si="4"/>
        <v>1992</v>
      </c>
      <c r="C42" s="2">
        <f t="shared" si="5"/>
        <v>0.8922899999999999</v>
      </c>
      <c r="D42" s="2">
        <f t="shared" si="5"/>
        <v>6.22074</v>
      </c>
      <c r="E42" s="2">
        <f t="shared" si="5"/>
        <v>41.442</v>
      </c>
      <c r="F42" s="2">
        <f t="shared" si="5"/>
        <v>48.55503</v>
      </c>
    </row>
    <row r="43" spans="2:6" ht="12.75">
      <c r="B43">
        <f t="shared" si="4"/>
        <v>1993</v>
      </c>
      <c r="C43" s="2">
        <f t="shared" si="5"/>
        <v>0.8948400000000001</v>
      </c>
      <c r="D43" s="2">
        <f t="shared" si="5"/>
        <v>6.38746</v>
      </c>
      <c r="E43" s="2">
        <f t="shared" si="5"/>
        <v>42.761</v>
      </c>
      <c r="F43" s="2">
        <f t="shared" si="5"/>
        <v>50.0433</v>
      </c>
    </row>
    <row r="44" spans="2:6" ht="12.75">
      <c r="B44">
        <f t="shared" si="4"/>
        <v>1994</v>
      </c>
      <c r="C44" s="2">
        <f t="shared" si="5"/>
        <v>0.7705299999999999</v>
      </c>
      <c r="D44" s="2">
        <f t="shared" si="5"/>
        <v>6.663600000000001</v>
      </c>
      <c r="E44" s="2">
        <f t="shared" si="5"/>
        <v>40.589</v>
      </c>
      <c r="F44" s="2">
        <f t="shared" si="5"/>
        <v>48.023129999999995</v>
      </c>
    </row>
    <row r="45" spans="2:6" ht="12.75">
      <c r="B45">
        <f t="shared" si="4"/>
        <v>1995</v>
      </c>
      <c r="C45" s="2">
        <f t="shared" si="5"/>
        <v>0.631</v>
      </c>
      <c r="D45" s="2">
        <f t="shared" si="5"/>
        <v>6.8748000000000005</v>
      </c>
      <c r="E45" s="2">
        <f t="shared" si="5"/>
        <v>40.153</v>
      </c>
      <c r="F45" s="2">
        <f t="shared" si="5"/>
        <v>47.6588</v>
      </c>
    </row>
    <row r="46" spans="2:6" ht="12.75">
      <c r="B46">
        <f t="shared" si="4"/>
        <v>1996</v>
      </c>
      <c r="C46" s="2">
        <f t="shared" si="5"/>
        <v>1.10395</v>
      </c>
      <c r="D46" s="2">
        <f t="shared" si="5"/>
        <v>6.8748000000000005</v>
      </c>
      <c r="E46" s="2">
        <f t="shared" si="5"/>
        <v>39.723</v>
      </c>
      <c r="F46" s="2">
        <f t="shared" si="5"/>
        <v>47.70175</v>
      </c>
    </row>
    <row r="47" spans="2:6" ht="12.75">
      <c r="B47">
        <f t="shared" si="4"/>
        <v>1997</v>
      </c>
      <c r="C47" s="2">
        <f t="shared" si="5"/>
        <v>0.69065</v>
      </c>
      <c r="D47" s="2">
        <f t="shared" si="5"/>
        <v>6.8748000000000005</v>
      </c>
      <c r="E47" s="2">
        <f t="shared" si="5"/>
        <v>39.296</v>
      </c>
      <c r="F47" s="2">
        <f t="shared" si="5"/>
        <v>46.86145</v>
      </c>
    </row>
    <row r="48" spans="2:6" ht="12.75">
      <c r="B48">
        <f t="shared" si="4"/>
        <v>1998</v>
      </c>
      <c r="C48" s="2">
        <f t="shared" si="5"/>
        <v>0.80245</v>
      </c>
      <c r="D48" s="2">
        <f t="shared" si="5"/>
        <v>5.52308</v>
      </c>
      <c r="E48" s="2">
        <f t="shared" si="5"/>
        <v>38.864</v>
      </c>
      <c r="F48" s="2">
        <f t="shared" si="5"/>
        <v>45.18953</v>
      </c>
    </row>
    <row r="49" spans="2:6" ht="12.75">
      <c r="B49">
        <f t="shared" si="4"/>
        <v>1999</v>
      </c>
      <c r="C49" s="2">
        <f t="shared" si="5"/>
        <v>0.6831499999999999</v>
      </c>
      <c r="D49" s="2">
        <f t="shared" si="5"/>
        <v>5.53916</v>
      </c>
      <c r="E49" s="2">
        <f t="shared" si="5"/>
        <v>38.535</v>
      </c>
      <c r="F49" s="2">
        <f t="shared" si="5"/>
        <v>44.75731</v>
      </c>
    </row>
    <row r="50" spans="3:6" ht="12.75">
      <c r="C50" s="2"/>
      <c r="D50" s="2"/>
      <c r="E50" s="2"/>
      <c r="F50" s="2"/>
    </row>
    <row r="51" spans="3:6" ht="12.75">
      <c r="C51" s="2"/>
      <c r="D51" s="2"/>
      <c r="E51" s="2"/>
      <c r="F5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