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5850" windowHeight="5100" activeTab="0"/>
  </bookViews>
  <sheets>
    <sheet name="NGRONMAR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<sst xmlns="http://schemas.openxmlformats.org/spreadsheetml/2006/main" count="28" uniqueCount="22">
  <si>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Grønne marker</t>
  </si>
  <si>
    <t>ha</t>
  </si>
  <si>
    <t>Vinterkorn</t>
  </si>
  <si>
    <t>Rodfrugter</t>
  </si>
  <si>
    <t>Græsarealer</t>
  </si>
  <si>
    <t>Majs</t>
  </si>
  <si>
    <t>Korn med udlæg + efterafgrøder</t>
  </si>
  <si>
    <t>Halmnedmuldning</t>
  </si>
  <si>
    <t>Juletræer og pyntegrønt</t>
  </si>
  <si>
    <t>Brak</t>
  </si>
  <si>
    <t>Andet</t>
  </si>
  <si>
    <t>Dyrket areal</t>
  </si>
  <si>
    <t>Vinterraps</t>
  </si>
  <si>
    <t>Vinterkorn+vinterraps</t>
  </si>
  <si>
    <t>Græs og korn med udlæg</t>
  </si>
  <si>
    <t>Rodfrugter, majs, juletræer og halmnedmuldning</t>
  </si>
  <si>
    <t>Vinterkonr</t>
  </si>
  <si>
    <t>Græs</t>
  </si>
  <si>
    <t>Rodfruger</t>
  </si>
  <si>
    <t>brak</t>
  </si>
  <si>
    <t>sum</t>
  </si>
  <si>
    <t>Græs, korn med udlæg og vinterraps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</si>
</sst>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MS Sans Serif"/>
      <family val="0"/>
    </font>
    <font>
      <sz val="10"/>
      <name val="Times New Roman"/>
      <family val="1"/>
    </font>
    <font>
      <sz val="8.5"/>
      <name val="MS Sans Serif"/>
      <family val="2"/>
    </font>
    <font>
      <sz val="8.2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335"/>
          <c:w val="0.69975"/>
          <c:h val="0.9335"/>
        </c:manualLayout>
      </c:layout>
      <c:areaChart>
        <c:grouping val="stacked"/>
        <c:varyColors val="0"/>
        <c:ser>
          <c:idx val="0"/>
          <c:order val="0"/>
          <c:tx>
            <c:strRef>
              <c:f>NGRONMAR!$A$27:$B$27</c:f>
              <c:strCache>
                <c:ptCount val="1"/>
                <c:pt idx="0">
                  <c:v>Vinterkorn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NGRONMAR!$C$26:$L$26</c:f>
              <c:numCache/>
            </c:numRef>
          </c:cat>
          <c:val>
            <c:numRef>
              <c:f>NGRONMAR!$C$27:$L$27</c:f>
              <c:numCache/>
            </c:numRef>
          </c:val>
        </c:ser>
        <c:ser>
          <c:idx val="1"/>
          <c:order val="1"/>
          <c:tx>
            <c:strRef>
              <c:f>NGRONMAR!$A$28:$B$28</c:f>
              <c:strCache>
                <c:ptCount val="1"/>
                <c:pt idx="0">
                  <c:v>Græs, korn med udlæg og vinterraps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NGRONMAR!$C$26:$L$26</c:f>
              <c:numCache/>
            </c:numRef>
          </c:cat>
          <c:val>
            <c:numRef>
              <c:f>NGRONMAR!$C$28:$L$28</c:f>
              <c:numCache/>
            </c:numRef>
          </c:val>
        </c:ser>
        <c:ser>
          <c:idx val="2"/>
          <c:order val="2"/>
          <c:tx>
            <c:strRef>
              <c:f>NGRONMAR!$A$29:$B$29</c:f>
              <c:strCache>
                <c:ptCount val="1"/>
                <c:pt idx="0">
                  <c:v>Rodfrugter, majs, juletræer og halmnedmuldning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NGRONMAR!$C$26:$L$26</c:f>
              <c:numCache/>
            </c:numRef>
          </c:cat>
          <c:val>
            <c:numRef>
              <c:f>NGRONMAR!$C$29:$L$29</c:f>
              <c:numCache/>
            </c:numRef>
          </c:val>
        </c:ser>
        <c:ser>
          <c:idx val="3"/>
          <c:order val="3"/>
          <c:tx>
            <c:strRef>
              <c:f>NGRONMAR!$A$30:$B$30</c:f>
              <c:strCache>
                <c:ptCount val="1"/>
                <c:pt idx="0">
                  <c:v>Brak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NGRONMAR!$C$26:$L$26</c:f>
              <c:numCache/>
            </c:numRef>
          </c:cat>
          <c:val>
            <c:numRef>
              <c:f>NGRONMAR!$C$30:$L$30</c:f>
              <c:numCache/>
            </c:numRef>
          </c:val>
        </c:ser>
        <c:axId val="8953795"/>
        <c:axId val="13475292"/>
      </c:areaChart>
      <c:areaChart>
        <c:grouping val="stacked"/>
        <c:varyColors val="0"/>
        <c:ser>
          <c:idx val="4"/>
          <c:order val="4"/>
          <c:tx>
            <c:strRef>
              <c:f>NGRONMAR!$A$31:$B$31</c:f>
              <c:strCache>
                <c:ptCount val="1"/>
                <c:pt idx="0">
                  <c:v>Brak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NGRONMAR!$C$26:$L$26</c:f>
              <c:numCache/>
            </c:numRef>
          </c:cat>
          <c:val>
            <c:numRef>
              <c:f>NGRONMAR!$C$31:$L$31</c:f>
              <c:numCache/>
            </c:numRef>
          </c:val>
        </c:ser>
        <c:axId val="54168765"/>
        <c:axId val="17756838"/>
      </c:area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75292"/>
        <c:crosses val="autoZero"/>
        <c:auto val="1"/>
        <c:lblOffset val="100"/>
        <c:noMultiLvlLbl val="0"/>
      </c:catAx>
      <c:valAx>
        <c:axId val="13475292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af dyrket areal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53795"/>
        <c:crossesAt val="1"/>
        <c:crossBetween val="midCat"/>
        <c:dispUnits/>
        <c:majorUnit val="15"/>
      </c:valAx>
      <c:catAx>
        <c:axId val="54168765"/>
        <c:scaling>
          <c:orientation val="minMax"/>
        </c:scaling>
        <c:axPos val="b"/>
        <c:delete val="1"/>
        <c:majorTickMark val="in"/>
        <c:minorTickMark val="none"/>
        <c:tickLblPos val="nextTo"/>
        <c:crossAx val="17756838"/>
        <c:crosses val="autoZero"/>
        <c:auto val="1"/>
        <c:lblOffset val="100"/>
        <c:noMultiLvlLbl val="0"/>
      </c:catAx>
      <c:valAx>
        <c:axId val="17756838"/>
        <c:scaling>
          <c:orientation val="minMax"/>
          <c:max val="9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168765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3725"/>
          <c:y val="0.15325"/>
          <c:w val="0.26275"/>
          <c:h val="0.58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31</xdr:row>
      <xdr:rowOff>142875</xdr:rowOff>
    </xdr:from>
    <xdr:to>
      <xdr:col>11</xdr:col>
      <xdr:colOff>142875</xdr:colOff>
      <xdr:row>50</xdr:row>
      <xdr:rowOff>9525</xdr:rowOff>
    </xdr:to>
    <xdr:graphicFrame>
      <xdr:nvGraphicFramePr>
        <xdr:cNvPr id="1" name="Chart 14"/>
        <xdr:cNvGraphicFramePr/>
      </xdr:nvGraphicFramePr>
      <xdr:xfrm>
        <a:off x="419100" y="5019675"/>
        <a:ext cx="36004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A30">
      <selection activeCell="W20" sqref="W20"/>
    </sheetView>
  </sheetViews>
  <sheetFormatPr defaultColWidth="9.140625" defaultRowHeight="12.75"/>
  <cols>
    <col min="1" max="15" width="5.28125" style="0" customWidth="1"/>
    <col min="16" max="16" width="4.8515625" style="0" customWidth="1"/>
    <col min="17" max="17" width="4.421875" style="0" customWidth="1"/>
    <col min="18" max="19" width="4.7109375" style="0" customWidth="1"/>
    <col min="20" max="20" width="4.28125" style="0" customWidth="1"/>
    <col min="21" max="21" width="7.00390625" style="0" customWidth="1"/>
    <col min="23" max="23" width="7.421875" style="0" customWidth="1"/>
    <col min="24" max="24" width="8.00390625" style="0" customWidth="1"/>
  </cols>
  <sheetData>
    <row r="1" spans="1:13" ht="12.75">
      <c r="A1" s="1" t="s">
        <v>0</v>
      </c>
      <c r="B1" s="1"/>
      <c r="C1" s="1"/>
      <c r="M1" s="1" t="s">
        <v>0</v>
      </c>
    </row>
    <row r="3" spans="1:24" ht="12.75">
      <c r="A3" s="2"/>
      <c r="B3" s="2"/>
      <c r="C3" s="2">
        <v>1990</v>
      </c>
      <c r="D3" s="2">
        <v>1991</v>
      </c>
      <c r="E3" s="2">
        <v>1992</v>
      </c>
      <c r="F3" s="2">
        <v>1993</v>
      </c>
      <c r="G3" s="2">
        <v>1994</v>
      </c>
      <c r="H3" s="2">
        <v>1995</v>
      </c>
      <c r="I3" s="2">
        <v>1996</v>
      </c>
      <c r="J3" s="2">
        <v>1997</v>
      </c>
      <c r="K3" s="2">
        <v>1998</v>
      </c>
      <c r="L3" s="2">
        <v>1999</v>
      </c>
      <c r="M3" s="2"/>
      <c r="N3" s="2"/>
      <c r="O3" s="2"/>
      <c r="P3" s="2"/>
      <c r="Q3" s="2"/>
      <c r="R3" s="2"/>
      <c r="S3" s="2"/>
      <c r="T3" s="2"/>
      <c r="U3" s="6"/>
      <c r="V3" s="6"/>
      <c r="W3" s="6"/>
      <c r="X3" s="6"/>
    </row>
    <row r="4" spans="1:24" ht="12.75">
      <c r="A4" s="2"/>
      <c r="B4" s="2"/>
      <c r="C4" s="2"/>
      <c r="D4" s="2"/>
      <c r="E4" s="2" t="s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6"/>
      <c r="V4" s="6"/>
      <c r="W4" s="6"/>
      <c r="X4" s="6"/>
    </row>
    <row r="5" spans="1:24" ht="12.75">
      <c r="A5" s="2" t="s">
        <v>2</v>
      </c>
      <c r="B5" s="2"/>
      <c r="C5" s="2">
        <v>911.9</v>
      </c>
      <c r="D5" s="2">
        <v>879.5</v>
      </c>
      <c r="E5" s="2">
        <v>1050</v>
      </c>
      <c r="F5" s="2">
        <v>1171</v>
      </c>
      <c r="G5" s="2">
        <v>1392.6</v>
      </c>
      <c r="H5" s="2">
        <v>1437.4</v>
      </c>
      <c r="I5" s="2">
        <v>1551.44</v>
      </c>
      <c r="J5" s="2">
        <v>1488.51</v>
      </c>
      <c r="K5" s="2">
        <v>1835.9</v>
      </c>
      <c r="L5" s="6">
        <v>2020.9</v>
      </c>
      <c r="M5" s="2"/>
      <c r="N5" s="3"/>
      <c r="O5" s="3"/>
      <c r="P5" s="3"/>
      <c r="Q5" s="3"/>
      <c r="R5" s="3"/>
      <c r="S5" s="3"/>
      <c r="T5" s="3"/>
      <c r="U5" s="7"/>
      <c r="V5" s="7"/>
      <c r="W5" s="7"/>
      <c r="X5" s="7"/>
    </row>
    <row r="6" spans="1:24" ht="12.75">
      <c r="A6" s="2" t="s">
        <v>3</v>
      </c>
      <c r="B6" s="2"/>
      <c r="C6" s="2">
        <v>448.2</v>
      </c>
      <c r="D6" s="2">
        <v>434.8</v>
      </c>
      <c r="E6" s="2">
        <v>462.2</v>
      </c>
      <c r="F6" s="2">
        <v>455.2</v>
      </c>
      <c r="G6" s="2">
        <v>360.4</v>
      </c>
      <c r="H6" s="2">
        <v>392.3</v>
      </c>
      <c r="I6" s="2">
        <v>362.04</v>
      </c>
      <c r="J6" s="2">
        <v>329.91</v>
      </c>
      <c r="K6" s="2">
        <v>295</v>
      </c>
      <c r="L6" s="6">
        <v>279.8</v>
      </c>
      <c r="M6" s="2"/>
      <c r="N6" s="3"/>
      <c r="O6" s="3"/>
      <c r="P6" s="3"/>
      <c r="Q6" s="3"/>
      <c r="R6" s="3"/>
      <c r="S6" s="3"/>
      <c r="T6" s="3"/>
      <c r="U6" s="7"/>
      <c r="V6" s="7"/>
      <c r="W6" s="7"/>
      <c r="X6" s="7"/>
    </row>
    <row r="7" spans="1:24" ht="12.75">
      <c r="A7" s="2" t="s">
        <v>12</v>
      </c>
      <c r="B7" s="2"/>
      <c r="C7" s="2">
        <v>55.1</v>
      </c>
      <c r="D7" s="2">
        <v>113.5</v>
      </c>
      <c r="E7" s="2">
        <v>73</v>
      </c>
      <c r="F7" s="2">
        <v>106.7</v>
      </c>
      <c r="G7" s="2">
        <v>62.5</v>
      </c>
      <c r="H7" s="2">
        <v>76</v>
      </c>
      <c r="I7" s="2">
        <v>63.4</v>
      </c>
      <c r="J7" s="2">
        <v>82.55</v>
      </c>
      <c r="K7" s="2">
        <v>276.9</v>
      </c>
      <c r="L7" s="6">
        <v>191.5</v>
      </c>
      <c r="M7" s="2"/>
      <c r="N7" s="3"/>
      <c r="O7" s="3"/>
      <c r="P7" s="3"/>
      <c r="Q7" s="3"/>
      <c r="R7" s="3"/>
      <c r="S7" s="3"/>
      <c r="T7" s="3"/>
      <c r="U7" s="7"/>
      <c r="V7" s="7"/>
      <c r="W7" s="7"/>
      <c r="X7" s="7"/>
    </row>
    <row r="8" spans="1:24" ht="12.75">
      <c r="A8" s="2" t="s">
        <v>4</v>
      </c>
      <c r="B8" s="2"/>
      <c r="C8" s="2">
        <v>897.8</v>
      </c>
      <c r="D8" s="2">
        <v>813</v>
      </c>
      <c r="E8" s="2">
        <v>915.3</v>
      </c>
      <c r="F8" s="2">
        <v>1120.1</v>
      </c>
      <c r="G8" s="2">
        <v>952.7</v>
      </c>
      <c r="H8" s="2">
        <v>1154.2</v>
      </c>
      <c r="I8" s="2">
        <v>1174.8</v>
      </c>
      <c r="J8" s="2">
        <v>1098.7</v>
      </c>
      <c r="K8" s="2">
        <v>1044.2</v>
      </c>
      <c r="L8" s="6">
        <v>998.8</v>
      </c>
      <c r="M8" s="2"/>
      <c r="N8" s="3"/>
      <c r="O8" s="3"/>
      <c r="P8" s="3"/>
      <c r="Q8" s="3"/>
      <c r="R8" s="3"/>
      <c r="S8" s="3"/>
      <c r="T8" s="3"/>
      <c r="U8" s="7"/>
      <c r="V8" s="7"/>
      <c r="W8" s="7"/>
      <c r="X8" s="7"/>
    </row>
    <row r="9" spans="1:24" ht="12.75">
      <c r="A9" s="2" t="s">
        <v>5</v>
      </c>
      <c r="B9" s="2"/>
      <c r="C9" s="2">
        <v>38.4</v>
      </c>
      <c r="D9" s="2">
        <v>45</v>
      </c>
      <c r="E9" s="2">
        <v>34.6</v>
      </c>
      <c r="F9" s="2">
        <v>59.8</v>
      </c>
      <c r="G9" s="2">
        <v>138.5</v>
      </c>
      <c r="H9" s="2">
        <v>117</v>
      </c>
      <c r="I9" s="2">
        <v>168.6</v>
      </c>
      <c r="J9" s="2">
        <v>180.67</v>
      </c>
      <c r="K9" s="2">
        <v>138.6</v>
      </c>
      <c r="L9" s="6">
        <v>215.1</v>
      </c>
      <c r="M9" s="2"/>
      <c r="N9" s="3"/>
      <c r="O9" s="3"/>
      <c r="P9" s="3"/>
      <c r="Q9" s="3"/>
      <c r="R9" s="3"/>
      <c r="S9" s="3"/>
      <c r="T9" s="3"/>
      <c r="U9" s="7"/>
      <c r="V9" s="7"/>
      <c r="W9" s="7"/>
      <c r="X9" s="7"/>
    </row>
    <row r="10" spans="1:24" ht="12.75">
      <c r="A10" s="2" t="s">
        <v>6</v>
      </c>
      <c r="B10" s="2"/>
      <c r="C10" s="2">
        <v>252.2</v>
      </c>
      <c r="D10" s="2">
        <v>325.3</v>
      </c>
      <c r="E10" s="2">
        <v>260.4</v>
      </c>
      <c r="F10" s="2">
        <v>287.1</v>
      </c>
      <c r="G10" s="2">
        <v>310.6</v>
      </c>
      <c r="H10" s="2">
        <v>269.6</v>
      </c>
      <c r="I10" s="2">
        <v>205.64</v>
      </c>
      <c r="J10" s="2">
        <v>236.11</v>
      </c>
      <c r="K10" s="2">
        <v>194.3</v>
      </c>
      <c r="L10" s="6">
        <v>429.4</v>
      </c>
      <c r="M10" s="2"/>
      <c r="N10" s="3"/>
      <c r="O10" s="3"/>
      <c r="P10" s="3"/>
      <c r="Q10" s="3"/>
      <c r="R10" s="3"/>
      <c r="S10" s="3"/>
      <c r="T10" s="3"/>
      <c r="U10" s="7"/>
      <c r="V10" s="7"/>
      <c r="W10" s="7"/>
      <c r="X10" s="7"/>
    </row>
    <row r="11" spans="1:24" ht="12.75">
      <c r="A11" s="2" t="s">
        <v>7</v>
      </c>
      <c r="B11" s="2"/>
      <c r="C11" s="2">
        <v>65.7</v>
      </c>
      <c r="D11" s="2">
        <v>244.5</v>
      </c>
      <c r="E11" s="2">
        <v>128.5</v>
      </c>
      <c r="F11" s="2">
        <v>51.1</v>
      </c>
      <c r="G11" s="2">
        <v>84.9</v>
      </c>
      <c r="H11" s="2">
        <v>133.8</v>
      </c>
      <c r="I11" s="2">
        <v>182.02</v>
      </c>
      <c r="J11" s="2">
        <v>229.07</v>
      </c>
      <c r="K11" s="2">
        <v>303.1</v>
      </c>
      <c r="L11" s="6">
        <v>145.3</v>
      </c>
      <c r="M11" s="2"/>
      <c r="N11" s="3"/>
      <c r="O11" s="3"/>
      <c r="P11" s="3"/>
      <c r="Q11" s="3"/>
      <c r="R11" s="3"/>
      <c r="S11" s="3"/>
      <c r="T11" s="3"/>
      <c r="U11" s="7"/>
      <c r="V11" s="7"/>
      <c r="W11" s="7"/>
      <c r="X11" s="7"/>
    </row>
    <row r="12" spans="1:24" ht="12.75">
      <c r="A12" s="2" t="s">
        <v>8</v>
      </c>
      <c r="B12" s="2"/>
      <c r="C12" s="2">
        <v>2.5</v>
      </c>
      <c r="D12" s="2">
        <v>2.5</v>
      </c>
      <c r="E12" s="2">
        <v>13.4</v>
      </c>
      <c r="F12" s="2">
        <v>115.2</v>
      </c>
      <c r="G12" s="2">
        <v>51.5</v>
      </c>
      <c r="H12" s="2">
        <v>77.3</v>
      </c>
      <c r="I12" s="2">
        <v>56.9</v>
      </c>
      <c r="J12" s="2">
        <v>109.91</v>
      </c>
      <c r="K12" s="2">
        <v>85.4</v>
      </c>
      <c r="L12" s="6">
        <v>51.9</v>
      </c>
      <c r="M12" s="2"/>
      <c r="N12" s="3"/>
      <c r="O12" s="3"/>
      <c r="P12" s="3"/>
      <c r="Q12" s="3"/>
      <c r="R12" s="3"/>
      <c r="S12" s="3"/>
      <c r="T12" s="3"/>
      <c r="U12" s="7"/>
      <c r="V12" s="7"/>
      <c r="W12" s="7"/>
      <c r="X12" s="7"/>
    </row>
    <row r="13" spans="1:24" ht="12.75">
      <c r="A13" s="2" t="s">
        <v>9</v>
      </c>
      <c r="B13" s="2"/>
      <c r="C13" s="2">
        <v>0</v>
      </c>
      <c r="D13" s="2">
        <v>0</v>
      </c>
      <c r="E13" s="2">
        <v>50.6</v>
      </c>
      <c r="F13" s="2">
        <v>141</v>
      </c>
      <c r="G13" s="2">
        <v>374.9</v>
      </c>
      <c r="H13" s="2">
        <v>402</v>
      </c>
      <c r="I13" s="2">
        <v>296.1</v>
      </c>
      <c r="J13" s="2">
        <v>287.76</v>
      </c>
      <c r="K13" s="2">
        <v>311.2</v>
      </c>
      <c r="L13" s="6">
        <v>394.4</v>
      </c>
      <c r="M13" s="2"/>
      <c r="N13" s="3"/>
      <c r="O13" s="3"/>
      <c r="P13" s="3"/>
      <c r="Q13" s="3"/>
      <c r="R13" s="3"/>
      <c r="S13" s="3"/>
      <c r="T13" s="3"/>
      <c r="U13" s="7"/>
      <c r="V13" s="7"/>
      <c r="W13" s="7"/>
      <c r="X13" s="7"/>
    </row>
    <row r="14" spans="1:24" ht="13.5" customHeight="1">
      <c r="A14" s="2" t="s">
        <v>10</v>
      </c>
      <c r="B14" s="2"/>
      <c r="C14" s="2">
        <v>0</v>
      </c>
      <c r="D14" s="2">
        <v>0</v>
      </c>
      <c r="E14" s="2">
        <v>0</v>
      </c>
      <c r="F14" s="2">
        <v>0</v>
      </c>
      <c r="G14" s="2">
        <v>0.2</v>
      </c>
      <c r="H14" s="2">
        <v>11.7</v>
      </c>
      <c r="I14" s="2">
        <v>12</v>
      </c>
      <c r="J14" s="2">
        <v>13.8</v>
      </c>
      <c r="K14" s="2"/>
      <c r="L14" s="6"/>
      <c r="M14" s="2"/>
      <c r="N14" s="3"/>
      <c r="O14" s="3"/>
      <c r="P14" s="3"/>
      <c r="Q14" s="3"/>
      <c r="R14" s="3"/>
      <c r="S14" s="3"/>
      <c r="T14" s="3"/>
      <c r="U14" s="7"/>
      <c r="V14" s="7"/>
      <c r="W14" s="7"/>
      <c r="X14" s="7"/>
    </row>
    <row r="15" spans="1:24" ht="12.75" customHeight="1">
      <c r="A15" s="2" t="s">
        <v>0</v>
      </c>
      <c r="B15" s="2"/>
      <c r="C15" s="3">
        <f aca="true" t="shared" si="0" ref="C15:J15">SUM(C5:C14)</f>
        <v>2671.7999999999997</v>
      </c>
      <c r="D15" s="3">
        <f t="shared" si="0"/>
        <v>2858.1000000000004</v>
      </c>
      <c r="E15" s="3">
        <f t="shared" si="0"/>
        <v>2988</v>
      </c>
      <c r="F15" s="3">
        <f t="shared" si="0"/>
        <v>3507.2</v>
      </c>
      <c r="G15" s="3">
        <f t="shared" si="0"/>
        <v>3728.7999999999997</v>
      </c>
      <c r="H15" s="3">
        <f t="shared" si="0"/>
        <v>4071.3</v>
      </c>
      <c r="I15" s="3">
        <f t="shared" si="0"/>
        <v>4072.94</v>
      </c>
      <c r="J15" s="3">
        <f t="shared" si="0"/>
        <v>4056.9900000000007</v>
      </c>
      <c r="K15" s="3">
        <f>SUM(K5:K14)</f>
        <v>4484.599999999999</v>
      </c>
      <c r="L15" s="6">
        <f>SUM(L5:L14)</f>
        <v>4727.099999999999</v>
      </c>
      <c r="M15" s="2"/>
      <c r="N15" s="3"/>
      <c r="O15" s="3"/>
      <c r="P15" s="3"/>
      <c r="Q15" s="3"/>
      <c r="R15" s="3"/>
      <c r="S15" s="3"/>
      <c r="T15" s="3"/>
      <c r="U15" s="7"/>
      <c r="V15" s="7"/>
      <c r="W15" s="7"/>
      <c r="X15" s="7"/>
    </row>
    <row r="16" spans="1:19" ht="12.75" hidden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3.5" customHeight="1">
      <c r="A17" s="2" t="s">
        <v>11</v>
      </c>
      <c r="B17" s="2"/>
      <c r="C17" s="2">
        <v>4018.5</v>
      </c>
      <c r="D17" s="2">
        <v>4315.5</v>
      </c>
      <c r="E17" s="2">
        <v>4852.3</v>
      </c>
      <c r="F17" s="2">
        <v>5183.1</v>
      </c>
      <c r="G17" s="2">
        <v>4942.5</v>
      </c>
      <c r="H17" s="2">
        <v>5272.7</v>
      </c>
      <c r="I17" s="2">
        <v>5384</v>
      </c>
      <c r="J17" s="2">
        <v>5253.57</v>
      </c>
      <c r="K17" s="2">
        <v>6343.8</v>
      </c>
      <c r="L17" s="6">
        <v>6756</v>
      </c>
      <c r="M17" s="2"/>
      <c r="N17" s="2"/>
      <c r="O17" s="2"/>
      <c r="P17" s="2"/>
      <c r="Q17" s="2"/>
      <c r="R17" s="2"/>
      <c r="S17" s="2"/>
    </row>
    <row r="18" spans="1:22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  <c r="S18" s="6"/>
      <c r="T18" s="6"/>
      <c r="U18" s="6"/>
      <c r="V18" s="6"/>
    </row>
    <row r="19" spans="1:22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16</v>
      </c>
      <c r="P19" s="2" t="s">
        <v>17</v>
      </c>
      <c r="Q19" s="2" t="s">
        <v>18</v>
      </c>
      <c r="R19" s="6" t="s">
        <v>19</v>
      </c>
      <c r="S19" s="6" t="s">
        <v>20</v>
      </c>
      <c r="T19" s="6"/>
      <c r="U19" s="6"/>
      <c r="V19" s="6"/>
    </row>
    <row r="20" spans="1:22" ht="12.75" customHeight="1">
      <c r="A20" s="2"/>
      <c r="B20" s="2"/>
      <c r="C20" s="2">
        <v>1990</v>
      </c>
      <c r="D20" s="2">
        <v>1991</v>
      </c>
      <c r="E20" s="2">
        <v>1992</v>
      </c>
      <c r="F20" s="2">
        <v>1993</v>
      </c>
      <c r="G20" s="2">
        <v>1994</v>
      </c>
      <c r="H20" s="2">
        <v>1995</v>
      </c>
      <c r="I20" s="2">
        <v>1996</v>
      </c>
      <c r="J20" s="2">
        <v>1997</v>
      </c>
      <c r="K20" s="2">
        <v>1998</v>
      </c>
      <c r="L20" s="2">
        <v>1999</v>
      </c>
      <c r="M20" s="2"/>
      <c r="N20" s="2">
        <v>1990</v>
      </c>
      <c r="O20" s="2">
        <f>C21/C15*100</f>
        <v>34.13054869376451</v>
      </c>
      <c r="P20">
        <f>C22/C15*100</f>
        <v>45.104423983831126</v>
      </c>
      <c r="Q20">
        <f>C23/C15*100</f>
        <v>20.76502732240437</v>
      </c>
      <c r="R20" s="6">
        <f>C24/C15*100</f>
        <v>0</v>
      </c>
      <c r="S20" s="6">
        <f>SUM(O20:R20)</f>
        <v>100</v>
      </c>
      <c r="T20" s="6"/>
      <c r="U20" s="8"/>
      <c r="V20" s="8"/>
    </row>
    <row r="21" spans="1:22" ht="12.75" customHeight="1">
      <c r="A21" t="s">
        <v>13</v>
      </c>
      <c r="C21">
        <f>C5</f>
        <v>911.9</v>
      </c>
      <c r="D21">
        <f aca="true" t="shared" si="1" ref="D21:L21">D5</f>
        <v>879.5</v>
      </c>
      <c r="E21">
        <f t="shared" si="1"/>
        <v>1050</v>
      </c>
      <c r="F21">
        <f t="shared" si="1"/>
        <v>1171</v>
      </c>
      <c r="G21">
        <f t="shared" si="1"/>
        <v>1392.6</v>
      </c>
      <c r="H21">
        <f t="shared" si="1"/>
        <v>1437.4</v>
      </c>
      <c r="I21">
        <f t="shared" si="1"/>
        <v>1551.44</v>
      </c>
      <c r="J21">
        <f t="shared" si="1"/>
        <v>1488.51</v>
      </c>
      <c r="K21">
        <f t="shared" si="1"/>
        <v>1835.9</v>
      </c>
      <c r="L21">
        <f t="shared" si="1"/>
        <v>2020.9</v>
      </c>
      <c r="N21">
        <v>1991</v>
      </c>
      <c r="O21" s="2">
        <f>D21/D15*100</f>
        <v>30.772191315909165</v>
      </c>
      <c r="P21" s="2">
        <f>D22/D15*100</f>
        <v>43.7983275602673</v>
      </c>
      <c r="Q21" s="2">
        <f>D23/D15*100</f>
        <v>25.429481123823518</v>
      </c>
      <c r="R21" s="2">
        <f>D24/D15*100</f>
        <v>0</v>
      </c>
      <c r="S21" s="6">
        <f aca="true" t="shared" si="2" ref="S21:S29">SUM(O21:R21)</f>
        <v>99.99999999999999</v>
      </c>
      <c r="T21" s="6"/>
      <c r="U21" s="8"/>
      <c r="V21" s="8"/>
    </row>
    <row r="22" spans="1:22" ht="12.75" customHeight="1">
      <c r="A22" t="s">
        <v>14</v>
      </c>
      <c r="C22">
        <f>C8+C10+C7</f>
        <v>1205.1</v>
      </c>
      <c r="D22">
        <f aca="true" t="shared" si="3" ref="D22:L22">D8+D10+D7</f>
        <v>1251.8</v>
      </c>
      <c r="E22">
        <f t="shared" si="3"/>
        <v>1248.6999999999998</v>
      </c>
      <c r="F22">
        <f t="shared" si="3"/>
        <v>1513.8999999999999</v>
      </c>
      <c r="G22">
        <f t="shared" si="3"/>
        <v>1325.8000000000002</v>
      </c>
      <c r="H22">
        <f t="shared" si="3"/>
        <v>1499.8000000000002</v>
      </c>
      <c r="I22">
        <f t="shared" si="3"/>
        <v>1443.8400000000001</v>
      </c>
      <c r="J22">
        <f t="shared" si="3"/>
        <v>1417.36</v>
      </c>
      <c r="K22">
        <f t="shared" si="3"/>
        <v>1515.4</v>
      </c>
      <c r="L22">
        <f t="shared" si="3"/>
        <v>1619.6999999999998</v>
      </c>
      <c r="N22">
        <v>1992</v>
      </c>
      <c r="O22">
        <f>E21/E15*100</f>
        <v>35.140562248995984</v>
      </c>
      <c r="P22" s="2">
        <f>E22/E15*100</f>
        <v>41.790495314591695</v>
      </c>
      <c r="Q22">
        <f>E23/E15*100</f>
        <v>21.375502008032125</v>
      </c>
      <c r="R22">
        <f>E24/E15*100</f>
        <v>1.6934404283801874</v>
      </c>
      <c r="S22" s="6">
        <f t="shared" si="2"/>
        <v>99.99999999999999</v>
      </c>
      <c r="T22" s="6"/>
      <c r="U22" s="8"/>
      <c r="V22" s="8"/>
    </row>
    <row r="23" spans="1:22" ht="12.75" customHeight="1">
      <c r="A23" t="s">
        <v>15</v>
      </c>
      <c r="C23">
        <f>C6+C9+C11+C12</f>
        <v>554.8</v>
      </c>
      <c r="D23">
        <f aca="true" t="shared" si="4" ref="D23:L23">D6+D9+D11+D12</f>
        <v>726.8</v>
      </c>
      <c r="E23">
        <f t="shared" si="4"/>
        <v>638.6999999999999</v>
      </c>
      <c r="F23">
        <f t="shared" si="4"/>
        <v>681.3000000000001</v>
      </c>
      <c r="G23">
        <f t="shared" si="4"/>
        <v>635.3</v>
      </c>
      <c r="H23">
        <f t="shared" si="4"/>
        <v>720.4</v>
      </c>
      <c r="I23">
        <f t="shared" si="4"/>
        <v>769.56</v>
      </c>
      <c r="J23">
        <f t="shared" si="4"/>
        <v>849.5600000000001</v>
      </c>
      <c r="K23">
        <f t="shared" si="4"/>
        <v>822.1</v>
      </c>
      <c r="L23">
        <f t="shared" si="4"/>
        <v>692.1</v>
      </c>
      <c r="N23">
        <v>1993</v>
      </c>
      <c r="O23">
        <f>F21/F15*100</f>
        <v>33.38845802919708</v>
      </c>
      <c r="P23">
        <f>F22/F15*100</f>
        <v>43.16548813868613</v>
      </c>
      <c r="Q23">
        <f>F23/F15*100</f>
        <v>19.425752737226283</v>
      </c>
      <c r="R23" s="6">
        <f>F24/F15*100</f>
        <v>4.020301094890511</v>
      </c>
      <c r="S23" s="6">
        <f t="shared" si="2"/>
        <v>100.00000000000001</v>
      </c>
      <c r="T23" s="6"/>
      <c r="U23" s="8"/>
      <c r="V23" s="8"/>
    </row>
    <row r="24" spans="1:22" ht="12.75" customHeight="1">
      <c r="A24" t="s">
        <v>9</v>
      </c>
      <c r="C24">
        <f>C13</f>
        <v>0</v>
      </c>
      <c r="D24">
        <f aca="true" t="shared" si="5" ref="D24:L24">D13</f>
        <v>0</v>
      </c>
      <c r="E24">
        <f t="shared" si="5"/>
        <v>50.6</v>
      </c>
      <c r="F24">
        <f t="shared" si="5"/>
        <v>141</v>
      </c>
      <c r="G24">
        <f t="shared" si="5"/>
        <v>374.9</v>
      </c>
      <c r="H24">
        <f t="shared" si="5"/>
        <v>402</v>
      </c>
      <c r="I24">
        <f t="shared" si="5"/>
        <v>296.1</v>
      </c>
      <c r="J24">
        <f t="shared" si="5"/>
        <v>287.76</v>
      </c>
      <c r="K24">
        <f t="shared" si="5"/>
        <v>311.2</v>
      </c>
      <c r="L24">
        <f t="shared" si="5"/>
        <v>394.4</v>
      </c>
      <c r="N24">
        <v>1994</v>
      </c>
      <c r="O24">
        <f>G21/G15*100</f>
        <v>37.34713580776658</v>
      </c>
      <c r="P24">
        <f>G22/G15*100</f>
        <v>35.555674747908185</v>
      </c>
      <c r="Q24">
        <f>G23/G15*100</f>
        <v>17.037652864192236</v>
      </c>
      <c r="R24" s="6">
        <f>G24/G15*100</f>
        <v>10.05417292426518</v>
      </c>
      <c r="S24" s="6">
        <f t="shared" si="2"/>
        <v>99.99463634413218</v>
      </c>
      <c r="T24" s="6"/>
      <c r="U24" s="8"/>
      <c r="V24" s="8"/>
    </row>
    <row r="25" spans="14:22" ht="12.75" customHeight="1">
      <c r="N25">
        <v>1995</v>
      </c>
      <c r="O25">
        <f>H21/H15*100</f>
        <v>35.30567631960307</v>
      </c>
      <c r="P25">
        <f>H22/H15*100</f>
        <v>36.83835629897085</v>
      </c>
      <c r="Q25">
        <f>H23/H15*100</f>
        <v>17.694593864367643</v>
      </c>
      <c r="R25" s="6">
        <f>H24/H15*100</f>
        <v>9.873996020926976</v>
      </c>
      <c r="S25" s="6">
        <f t="shared" si="2"/>
        <v>99.71262250386856</v>
      </c>
      <c r="T25" s="6"/>
      <c r="U25" s="8"/>
      <c r="V25" s="8"/>
    </row>
    <row r="26" spans="3:22" ht="12.75" customHeight="1">
      <c r="C26" s="2">
        <v>1990</v>
      </c>
      <c r="D26" s="2">
        <v>1991</v>
      </c>
      <c r="E26" s="2">
        <v>1992</v>
      </c>
      <c r="F26" s="2">
        <v>1993</v>
      </c>
      <c r="G26" s="2">
        <v>1994</v>
      </c>
      <c r="H26" s="2">
        <v>1995</v>
      </c>
      <c r="I26" s="2">
        <v>1996</v>
      </c>
      <c r="J26" s="2">
        <v>1997</v>
      </c>
      <c r="K26" s="2">
        <v>1998</v>
      </c>
      <c r="L26" s="2">
        <v>1999</v>
      </c>
      <c r="N26">
        <v>1996</v>
      </c>
      <c r="O26">
        <f>I21/I15*100</f>
        <v>38.091403261526075</v>
      </c>
      <c r="P26">
        <f>I22/I15*100</f>
        <v>35.44957696406036</v>
      </c>
      <c r="Q26">
        <f>I23/I15*100</f>
        <v>18.894459530462022</v>
      </c>
      <c r="R26" s="6">
        <f>I24/I15*100</f>
        <v>7.269932775832691</v>
      </c>
      <c r="S26" s="6">
        <f t="shared" si="2"/>
        <v>99.70537253188114</v>
      </c>
      <c r="T26" s="6"/>
      <c r="U26" s="8"/>
      <c r="V26" s="8"/>
    </row>
    <row r="27" spans="1:22" ht="12.75" customHeight="1">
      <c r="A27" t="s">
        <v>2</v>
      </c>
      <c r="C27">
        <f>C21/C17*100</f>
        <v>22.692546970262537</v>
      </c>
      <c r="D27">
        <f aca="true" t="shared" si="6" ref="D27:L27">D21/D17*100</f>
        <v>20.38002548951454</v>
      </c>
      <c r="E27">
        <f t="shared" si="6"/>
        <v>21.639222636687755</v>
      </c>
      <c r="F27">
        <f t="shared" si="6"/>
        <v>22.592656904169317</v>
      </c>
      <c r="G27">
        <f t="shared" si="6"/>
        <v>28.176024279210925</v>
      </c>
      <c r="H27">
        <f t="shared" si="6"/>
        <v>27.26117548883874</v>
      </c>
      <c r="I27">
        <f t="shared" si="6"/>
        <v>28.815750371471026</v>
      </c>
      <c r="J27">
        <f t="shared" si="6"/>
        <v>28.333304781320134</v>
      </c>
      <c r="K27">
        <f t="shared" si="6"/>
        <v>28.940067467448532</v>
      </c>
      <c r="L27">
        <f t="shared" si="6"/>
        <v>29.912670219064534</v>
      </c>
      <c r="N27">
        <v>1997</v>
      </c>
      <c r="O27">
        <f>J21/J15*100</f>
        <v>36.690009095413096</v>
      </c>
      <c r="P27">
        <f>J22/J15*100</f>
        <v>34.93624583743119</v>
      </c>
      <c r="Q27">
        <f>J23/J15*100</f>
        <v>20.940648115967747</v>
      </c>
      <c r="R27" s="6">
        <f>J24/J15*100</f>
        <v>7.092943290469041</v>
      </c>
      <c r="S27" s="6">
        <f t="shared" si="2"/>
        <v>99.65984633928107</v>
      </c>
      <c r="T27" s="6"/>
      <c r="U27" s="8"/>
      <c r="V27" s="8"/>
    </row>
    <row r="28" spans="1:22" ht="12.75" customHeight="1">
      <c r="A28" t="s">
        <v>21</v>
      </c>
      <c r="C28">
        <f>C22/C17*100</f>
        <v>29.98880179171332</v>
      </c>
      <c r="D28">
        <f aca="true" t="shared" si="7" ref="D28:L28">D22/D17*100</f>
        <v>29.007067547213534</v>
      </c>
      <c r="E28">
        <f t="shared" si="7"/>
        <v>25.73418791088762</v>
      </c>
      <c r="F28">
        <f t="shared" si="7"/>
        <v>29.208388802068256</v>
      </c>
      <c r="G28">
        <f t="shared" si="7"/>
        <v>26.824481537683365</v>
      </c>
      <c r="H28">
        <f t="shared" si="7"/>
        <v>28.444629886016653</v>
      </c>
      <c r="I28">
        <f t="shared" si="7"/>
        <v>26.81723625557207</v>
      </c>
      <c r="J28">
        <f t="shared" si="7"/>
        <v>26.978987621750544</v>
      </c>
      <c r="K28">
        <f t="shared" si="7"/>
        <v>23.887890538793783</v>
      </c>
      <c r="L28">
        <f t="shared" si="7"/>
        <v>23.974245115452927</v>
      </c>
      <c r="N28">
        <v>1998</v>
      </c>
      <c r="O28">
        <f>K21/K15*100</f>
        <v>40.93787628774027</v>
      </c>
      <c r="P28">
        <f>K22/K15*100</f>
        <v>33.79119653926772</v>
      </c>
      <c r="Q28">
        <f>K23/K15*100</f>
        <v>18.331623779155333</v>
      </c>
      <c r="R28" s="6">
        <f>K24/K15*100</f>
        <v>6.939303393836687</v>
      </c>
      <c r="S28" s="6">
        <f t="shared" si="2"/>
        <v>100.00000000000001</v>
      </c>
      <c r="T28" s="6"/>
      <c r="U28" s="8"/>
      <c r="V28" s="8"/>
    </row>
    <row r="29" spans="1:22" ht="12.75" customHeight="1">
      <c r="A29" t="s">
        <v>15</v>
      </c>
      <c r="C29">
        <f>C23/C17*100</f>
        <v>13.806146572104016</v>
      </c>
      <c r="D29">
        <f aca="true" t="shared" si="8" ref="D29:L29">D23/D17*100</f>
        <v>16.84161742555903</v>
      </c>
      <c r="E29">
        <f t="shared" si="8"/>
        <v>13.162829998145206</v>
      </c>
      <c r="F29">
        <f t="shared" si="8"/>
        <v>13.144643167216529</v>
      </c>
      <c r="G29">
        <f t="shared" si="8"/>
        <v>12.853818917551846</v>
      </c>
      <c r="H29">
        <f t="shared" si="8"/>
        <v>13.662829290496331</v>
      </c>
      <c r="I29">
        <f t="shared" si="8"/>
        <v>14.293462109955424</v>
      </c>
      <c r="J29">
        <f t="shared" si="8"/>
        <v>16.17109889084946</v>
      </c>
      <c r="K29">
        <f t="shared" si="8"/>
        <v>12.959109681894132</v>
      </c>
      <c r="L29">
        <f t="shared" si="8"/>
        <v>10.244227353463588</v>
      </c>
      <c r="N29">
        <v>1999</v>
      </c>
      <c r="O29">
        <f>L21/L15*100</f>
        <v>42.75136976158745</v>
      </c>
      <c r="P29">
        <f>L22/L15*100</f>
        <v>34.264136574220984</v>
      </c>
      <c r="Q29">
        <f>L23/L15*100</f>
        <v>14.64111188678048</v>
      </c>
      <c r="R29" s="6">
        <f>L24/L15*100</f>
        <v>8.343381777411098</v>
      </c>
      <c r="S29" s="6">
        <f t="shared" si="2"/>
        <v>100</v>
      </c>
      <c r="T29" s="6"/>
      <c r="U29" s="6"/>
      <c r="V29" s="6"/>
    </row>
    <row r="30" spans="1:22" ht="12.75" customHeight="1">
      <c r="A30" t="s">
        <v>9</v>
      </c>
      <c r="C30">
        <f>C24/C17*100</f>
        <v>0</v>
      </c>
      <c r="D30">
        <f aca="true" t="shared" si="9" ref="D30:L30">D24/D17*100</f>
        <v>0</v>
      </c>
      <c r="E30">
        <f t="shared" si="9"/>
        <v>1.0428044432537147</v>
      </c>
      <c r="F30">
        <f t="shared" si="9"/>
        <v>2.7203796955489956</v>
      </c>
      <c r="G30">
        <f t="shared" si="9"/>
        <v>7.585230146686898</v>
      </c>
      <c r="H30">
        <f t="shared" si="9"/>
        <v>7.624177366434655</v>
      </c>
      <c r="I30">
        <f t="shared" si="9"/>
        <v>5.499628528974741</v>
      </c>
      <c r="J30">
        <f t="shared" si="9"/>
        <v>5.477418212758182</v>
      </c>
      <c r="K30">
        <f t="shared" si="9"/>
        <v>4.9055770988997125</v>
      </c>
      <c r="L30">
        <f t="shared" si="9"/>
        <v>5.837773830669034</v>
      </c>
      <c r="R30" s="6"/>
      <c r="S30" s="6"/>
      <c r="T30" s="6"/>
      <c r="U30" s="6"/>
      <c r="V30" s="6"/>
    </row>
    <row r="31" ht="12.75" customHeight="1">
      <c r="K31">
        <v>90</v>
      </c>
    </row>
    <row r="32" ht="12.75" customHeight="1"/>
    <row r="33" ht="12.75" customHeight="1">
      <c r="P33" s="2"/>
    </row>
    <row r="34" ht="12.75" customHeight="1">
      <c r="P34" s="5"/>
    </row>
    <row r="35" ht="12.75" customHeight="1"/>
    <row r="36" ht="12.75" customHeight="1"/>
    <row r="37" ht="12.75" customHeight="1"/>
    <row r="38" ht="12.75" customHeight="1">
      <c r="A38" s="6"/>
    </row>
    <row r="39" ht="12.75" customHeight="1">
      <c r="N39" s="4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printOptions gridLines="1"/>
  <pageMargins left="0.37" right="0.2755905511811024" top="0.7480314960629921" bottom="0.7480314960629921" header="0.5118110236220472" footer="0.5118110236220472"/>
  <pageSetup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grønnemarker</dc:title>
  <dc:subject/>
  <dc:creator>fvpgj</dc:creator>
  <cp:keywords/>
  <dc:description/>
  <cp:lastModifiedBy>Lisbeth_peter</cp:lastModifiedBy>
  <cp:lastPrinted>2001-03-09T08:53:41Z</cp:lastPrinted>
  <dcterms:created xsi:type="dcterms:W3CDTF">1997-09-25T10:18:46Z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