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655" windowHeight="4905" activeTab="0"/>
  </bookViews>
  <sheets>
    <sheet name="figur 1.7.9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Jesper Schou</author>
  </authors>
  <commentList>
    <comment ref="B10" authorId="0">
      <text>
        <r>
          <rPr>
            <b/>
            <sz val="8"/>
            <rFont val="Tahoma"/>
            <family val="0"/>
          </rPr>
          <t>Under forudsætning af, at 1999 niveauet er uændret</t>
        </r>
      </text>
    </comment>
  </commentList>
</comments>
</file>

<file path=xl/sharedStrings.xml><?xml version="1.0" encoding="utf-8"?>
<sst xmlns="http://schemas.openxmlformats.org/spreadsheetml/2006/main" count="17" uniqueCount="13">
  <si>
    <t>Figur til scanerie-temarapport</t>
  </si>
  <si>
    <t>Alle værdier er opgjort i mio. kg CO2-ækvivalenter</t>
  </si>
  <si>
    <t>Basisfremskrivning (2010)</t>
  </si>
  <si>
    <t>Methan</t>
  </si>
  <si>
    <t>Lattergas</t>
  </si>
  <si>
    <t>I alt</t>
  </si>
  <si>
    <t>Basis 2010 + effekt af tiltag 2010</t>
  </si>
  <si>
    <t>Effekt af tiltag</t>
  </si>
  <si>
    <t>Basisfremskrivning</t>
  </si>
  <si>
    <t>Ændret fodring</t>
  </si>
  <si>
    <t>Energiafgrøder</t>
  </si>
  <si>
    <t>NH4-tiltag</t>
  </si>
  <si>
    <t>Alle tiltag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</si>
</sst>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'figur 1.7.9'!$B$11</c:f>
              <c:strCache>
                <c:ptCount val="1"/>
                <c:pt idx="0">
                  <c:v>Basisfremskrivning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FF6600"/>
                </a:solidFill>
              </a:ln>
            </c:spPr>
            <c:marker>
              <c:symbol val="none"/>
            </c:marker>
          </c:dPt>
          <c:cat>
            <c:numRef>
              <c:f>'figur 1.7.9'!$A$12:$A$14</c:f>
              <c:numCache/>
            </c:numRef>
          </c:cat>
          <c:val>
            <c:numRef>
              <c:f>'figur 1.7.9'!$B$12:$B$14</c:f>
              <c:numCache/>
            </c:numRef>
          </c:val>
          <c:smooth val="0"/>
        </c:ser>
        <c:ser>
          <c:idx val="1"/>
          <c:order val="1"/>
          <c:tx>
            <c:strRef>
              <c:f>'figur 1.7.9'!$C$11</c:f>
              <c:strCache>
                <c:ptCount val="1"/>
                <c:pt idx="0">
                  <c:v>Ændret fodring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1.7.9'!$A$12:$A$14</c:f>
              <c:numCache/>
            </c:numRef>
          </c:cat>
          <c:val>
            <c:numRef>
              <c:f>'figur 1.7.9'!$C$12:$C$14</c:f>
              <c:numCache/>
            </c:numRef>
          </c:val>
          <c:smooth val="0"/>
        </c:ser>
        <c:ser>
          <c:idx val="2"/>
          <c:order val="2"/>
          <c:tx>
            <c:strRef>
              <c:f>'figur 1.7.9'!$D$11</c:f>
              <c:strCache>
                <c:ptCount val="1"/>
                <c:pt idx="0">
                  <c:v>Energiafgrøder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1.7.9'!$A$12:$A$14</c:f>
              <c:numCache/>
            </c:numRef>
          </c:cat>
          <c:val>
            <c:numRef>
              <c:f>'figur 1.7.9'!$D$12:$D$14</c:f>
              <c:numCache/>
            </c:numRef>
          </c:val>
          <c:smooth val="0"/>
        </c:ser>
        <c:ser>
          <c:idx val="3"/>
          <c:order val="3"/>
          <c:tx>
            <c:strRef>
              <c:f>'figur 1.7.9'!$E$11</c:f>
              <c:strCache>
                <c:ptCount val="1"/>
                <c:pt idx="0">
                  <c:v>NH4-tiltag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1.7.9'!$A$12:$A$14</c:f>
              <c:numCache/>
            </c:numRef>
          </c:cat>
          <c:val>
            <c:numRef>
              <c:f>'figur 1.7.9'!$E$12:$E$14</c:f>
              <c:numCache/>
            </c:numRef>
          </c:val>
          <c:smooth val="0"/>
        </c:ser>
        <c:ser>
          <c:idx val="4"/>
          <c:order val="4"/>
          <c:tx>
            <c:strRef>
              <c:f>'figur 1.7.9'!$F$11</c:f>
              <c:strCache>
                <c:ptCount val="1"/>
                <c:pt idx="0">
                  <c:v>Alle tiltag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1.7.9'!$A$12:$A$14</c:f>
              <c:numCache/>
            </c:numRef>
          </c:cat>
          <c:val>
            <c:numRef>
              <c:f>'figur 1.7.9'!$F$12:$F$14</c:f>
              <c:numCache/>
            </c:numRef>
          </c:val>
          <c:smooth val="0"/>
        </c:ser>
        <c:axId val="54895277"/>
        <c:axId val="24295446"/>
      </c:lineChart>
      <c:catAx>
        <c:axId val="54895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4295446"/>
        <c:crosses val="autoZero"/>
        <c:auto val="1"/>
        <c:lblOffset val="100"/>
        <c:noMultiLvlLbl val="0"/>
      </c:catAx>
      <c:valAx>
        <c:axId val="2429544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Mio. kg CO2-ækvivalenter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95277"/>
        <c:crossesAt val="1"/>
        <c:crossBetween val="between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14</xdr:row>
      <xdr:rowOff>133350</xdr:rowOff>
    </xdr:from>
    <xdr:to>
      <xdr:col>7</xdr:col>
      <xdr:colOff>381000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1171575" y="2400300"/>
        <a:ext cx="34766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1">
      <selection activeCell="F14" sqref="A10:F14"/>
    </sheetView>
  </sheetViews>
  <sheetFormatPr defaultColWidth="9.140625" defaultRowHeight="12.75"/>
  <sheetData>
    <row r="1" ht="12.75">
      <c r="A1" s="1" t="s">
        <v>0</v>
      </c>
    </row>
    <row r="2" ht="12.75">
      <c r="B2" s="2" t="s">
        <v>1</v>
      </c>
    </row>
    <row r="3" ht="12.75">
      <c r="B3" s="2"/>
    </row>
    <row r="4" spans="2:10" ht="12.75">
      <c r="B4" s="1" t="s">
        <v>2</v>
      </c>
      <c r="I4" s="1"/>
      <c r="J4" s="1"/>
    </row>
    <row r="5" spans="2:4" ht="12.75">
      <c r="B5" t="s">
        <v>3</v>
      </c>
      <c r="C5" t="s">
        <v>4</v>
      </c>
      <c r="D5" t="s">
        <v>5</v>
      </c>
    </row>
    <row r="6" spans="1:12" ht="12.75">
      <c r="A6">
        <v>1999</v>
      </c>
      <c r="B6" s="3">
        <v>1505</v>
      </c>
      <c r="C6" s="3">
        <v>289</v>
      </c>
      <c r="D6" s="3">
        <f>SUM(B6:C6)</f>
        <v>1794</v>
      </c>
      <c r="K6" s="3"/>
      <c r="L6" s="3"/>
    </row>
    <row r="7" spans="1:12" ht="12.75">
      <c r="A7">
        <v>2003</v>
      </c>
      <c r="B7" s="3">
        <f>+(B6+B8)/2</f>
        <v>1408.5</v>
      </c>
      <c r="C7" s="3">
        <v>256</v>
      </c>
      <c r="D7" s="3">
        <f>SUM(B7:C7)</f>
        <v>1664.5</v>
      </c>
      <c r="I7" s="3"/>
      <c r="J7" s="3"/>
      <c r="K7" s="3"/>
      <c r="L7" s="3"/>
    </row>
    <row r="8" spans="1:12" ht="12.75">
      <c r="A8">
        <v>2010</v>
      </c>
      <c r="B8" s="3">
        <v>1312</v>
      </c>
      <c r="C8" s="3">
        <v>263</v>
      </c>
      <c r="D8" s="3">
        <f>SUM(B8:C8)</f>
        <v>1575</v>
      </c>
      <c r="K8" s="3"/>
      <c r="L8" s="3"/>
    </row>
    <row r="10" spans="2:10" ht="12.75">
      <c r="B10" s="1" t="s">
        <v>6</v>
      </c>
      <c r="I10" s="1" t="s">
        <v>7</v>
      </c>
      <c r="J10" s="1"/>
    </row>
    <row r="11" spans="2:12" ht="12.75">
      <c r="B11" t="s">
        <v>8</v>
      </c>
      <c r="C11" t="s">
        <v>9</v>
      </c>
      <c r="D11" t="s">
        <v>10</v>
      </c>
      <c r="E11" t="s">
        <v>11</v>
      </c>
      <c r="F11" t="s">
        <v>12</v>
      </c>
      <c r="I11" t="s">
        <v>9</v>
      </c>
      <c r="J11" t="s">
        <v>10</v>
      </c>
      <c r="K11" t="s">
        <v>11</v>
      </c>
      <c r="L11" t="s">
        <v>12</v>
      </c>
    </row>
    <row r="12" spans="1:12" ht="12.75">
      <c r="A12">
        <v>1999</v>
      </c>
      <c r="B12">
        <v>1794</v>
      </c>
      <c r="C12">
        <v>1794</v>
      </c>
      <c r="D12">
        <v>1794</v>
      </c>
      <c r="E12">
        <v>1794</v>
      </c>
      <c r="F12">
        <v>1794</v>
      </c>
      <c r="H12">
        <v>1999</v>
      </c>
      <c r="I12" s="3">
        <v>-528</v>
      </c>
      <c r="J12">
        <v>-401</v>
      </c>
      <c r="K12" s="3">
        <v>-47</v>
      </c>
      <c r="L12" s="3">
        <v>-976</v>
      </c>
    </row>
    <row r="13" spans="1:12" ht="12.75">
      <c r="A13">
        <v>2003</v>
      </c>
      <c r="B13">
        <v>1665</v>
      </c>
      <c r="C13" s="3">
        <f aca="true" t="shared" si="0" ref="C13:F14">+$B13+I13</f>
        <v>1173</v>
      </c>
      <c r="D13" s="3">
        <f t="shared" si="0"/>
        <v>1264</v>
      </c>
      <c r="E13" s="3">
        <f t="shared" si="0"/>
        <v>1632</v>
      </c>
      <c r="F13" s="3">
        <f t="shared" si="0"/>
        <v>739</v>
      </c>
      <c r="G13" s="3"/>
      <c r="H13">
        <v>2003</v>
      </c>
      <c r="I13" s="3">
        <v>-492</v>
      </c>
      <c r="J13" s="3">
        <v>-401</v>
      </c>
      <c r="K13" s="3">
        <v>-33</v>
      </c>
      <c r="L13" s="3">
        <v>-926</v>
      </c>
    </row>
    <row r="14" spans="1:12" ht="12.75">
      <c r="A14">
        <v>2010</v>
      </c>
      <c r="B14">
        <v>1575</v>
      </c>
      <c r="C14" s="3">
        <f t="shared" si="0"/>
        <v>1119</v>
      </c>
      <c r="D14" s="3">
        <f t="shared" si="0"/>
        <v>1174</v>
      </c>
      <c r="E14" s="3">
        <f t="shared" si="0"/>
        <v>1541</v>
      </c>
      <c r="F14" s="3">
        <f t="shared" si="0"/>
        <v>684</v>
      </c>
      <c r="G14" s="3"/>
      <c r="H14">
        <v>2010</v>
      </c>
      <c r="I14" s="3">
        <v>-456</v>
      </c>
      <c r="J14">
        <v>-401</v>
      </c>
      <c r="K14" s="3">
        <v>-34</v>
      </c>
      <c r="L14" s="3">
        <v>-891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2001-10-05T11:29:33Z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