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ig 1.5.4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<sst xmlns="http://schemas.openxmlformats.org/spreadsheetml/2006/main" count="14" uniqueCount="10">
  <si>
    <t>Alle tal på dette ark refererer til tal på andre ark. Der må IKKE skrives faste tal på denne side!!</t>
  </si>
  <si>
    <t>Dagrenovation</t>
  </si>
  <si>
    <t>Genanvendelse</t>
  </si>
  <si>
    <t>Forbrænding</t>
  </si>
  <si>
    <t>Deponering</t>
  </si>
  <si>
    <t>Særlig behandling</t>
  </si>
  <si>
    <t>Behandling, %</t>
  </si>
  <si>
    <t>Sum</t>
  </si>
  <si>
    <t>Fra Behandling</t>
  </si>
  <si>
    <t>Kontrol</t>
  </si>
</sst>
</file>

<file path=xl/styles.xml><?xml version="1.0" encoding="utf-8"?>
<styleSheet xmlns="http://schemas.openxmlformats.org/spreadsheetml/2006/main">
  <numFmts count="9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%"/>
    <numFmt numFmtId="166" formatCode="###\ ###\ ##0;###\ ###\ ##0;&quot;-&quot;"/>
    <numFmt numFmtId="167" formatCode="_ * #,##0.00_ ;_ * \-#,##0.00_ ;_ * &quot;-&quot;??_ ;_ @_ "/>
    <numFmt numFmtId="168" formatCode="###\ ###\ ##0;[Red]###\ ###\ ##0;&quot;-&quot;"/>
    <numFmt numFmtId="169" formatCode="#;[Red]\-#"/>
    <numFmt numFmtId="170" formatCode="#\ ##0;\-#\ ##0;0"/>
    <numFmt numFmtId="171" formatCode="&quot;kr&quot;\ #,##0;&quot;kr&quot;\ \-#,##0"/>
    <numFmt numFmtId="172" formatCode="&quot;kr&quot;\ #,##0;[Red]&quot;kr&quot;\ \-#,##0"/>
    <numFmt numFmtId="173" formatCode="&quot;kr&quot;\ #,##0.00;&quot;kr&quot;\ \-#,##0.00"/>
    <numFmt numFmtId="174" formatCode="&quot;kr&quot;\ #,##0.00;[Red]&quot;kr&quot;\ \-#,##0.00"/>
    <numFmt numFmtId="175" formatCode="_ &quot;kr&quot;\ * #,##0_ ;_ &quot;kr&quot;\ * \-#,##0_ ;_ &quot;kr&quot;\ * &quot;-&quot;_ ;_ @_ "/>
    <numFmt numFmtId="176" formatCode="_ * #,##0_ ;_ * \-#,##0_ ;_ * &quot;-&quot;_ ;_ @_ "/>
    <numFmt numFmtId="177" formatCode="_ &quot;kr&quot;\ * #,##0.00_ ;_ &quot;kr&quot;\ * \-#,##0.00_ ;_ &quot;kr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00"/>
    <numFmt numFmtId="187" formatCode="#.##0"/>
    <numFmt numFmtId="188" formatCode="#,##0.0"/>
    <numFmt numFmtId="189" formatCode="#,##0.000"/>
    <numFmt numFmtId="190" formatCode="0.0000000"/>
    <numFmt numFmtId="191" formatCode="0.000000"/>
    <numFmt numFmtId="192" formatCode="0.00000"/>
    <numFmt numFmtId="193" formatCode="0.0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##.0\ ###\ ##0;###.0\ ###\ ##0;&quot;-&quot;"/>
    <numFmt numFmtId="201" formatCode="###\ ###\ ##0;[Red]\-#\ ##0;&quot;-&quot;"/>
    <numFmt numFmtId="202" formatCode="[Red]\-#\ ##0;#\ ##0;\-"/>
    <numFmt numFmtId="203" formatCode="###\ ###\ ##0;[Red]\-###\ ###\ ##0;&quot;-&quot;"/>
    <numFmt numFmtId="204" formatCode="###\ ###\ ##0;###\ ###\ ##0.0;&quot;-&quot;"/>
    <numFmt numFmtId="205" formatCode="#\ ##0;#\ ##0;\-"/>
    <numFmt numFmtId="206" formatCode="###.0\ ###\ ##0;[Red]###.0\ ###\ ##0;&quot;-&quot;"/>
    <numFmt numFmtId="207" formatCode="#\ ##0;[Red]\-#\ ##0;\-"/>
    <numFmt numFmtId="208" formatCode="#\ ##0;[Red]\-#\ ##0"/>
    <numFmt numFmtId="209" formatCode="#,##0;#\ ##0"/>
    <numFmt numFmtId="210" formatCode="#\ ##0;#\ ##0"/>
    <numFmt numFmtId="211" formatCode="\ ###\ ##0;[Red]\-###\ ##0;&quot;-&quot;"/>
    <numFmt numFmtId="212" formatCode="###,\ ###,##0;[Red]\-###,##0;&quot;-&quot;"/>
    <numFmt numFmtId="213" formatCode="###\ ###\ ##0.000;###\ ###\ ##0.000;\-"/>
    <numFmt numFmtId="214" formatCode="######\ ###\ ##0.000;######\ ###\ ##0.000;\-"/>
    <numFmt numFmtId="215" formatCode="###\ ###\ ##0.00;\-###\ ##0.00;&quot;-&quot;"/>
    <numFmt numFmtId="216" formatCode="####\ ###\ ##0.000;####\ ###\ ##0.000;\-"/>
    <numFmt numFmtId="217" formatCode="#,##0&quot;kr&quot;;\-#,##0&quot;kr&quot;"/>
    <numFmt numFmtId="218" formatCode="#,##0&quot;kr&quot;;[Red]\-#,##0&quot;kr&quot;"/>
    <numFmt numFmtId="219" formatCode="#,##0.00&quot;kr&quot;;\-#,##0.00&quot;kr&quot;"/>
    <numFmt numFmtId="220" formatCode="#,##0.00&quot;kr&quot;;[Red]\-#,##0.00&quot;kr&quot;"/>
    <numFmt numFmtId="221" formatCode="_-* #,##0&quot;kr&quot;_-;\-* #,##0&quot;kr&quot;_-;_-* &quot;-&quot;&quot;kr&quot;_-;_-@_-"/>
    <numFmt numFmtId="222" formatCode="_-* #,##0_k_r_-;\-* #,##0_k_r_-;_-* &quot;-&quot;_k_r_-;_-@_-"/>
    <numFmt numFmtId="223" formatCode="_-* #,##0.00&quot;kr&quot;_-;\-* #,##0.00&quot;kr&quot;_-;_-* &quot;-&quot;??&quot;kr&quot;_-;_-@_-"/>
    <numFmt numFmtId="224" formatCode="_-* #,##0.00_k_r_-;\-* #,##0.00_k_r_-;_-* &quot;-&quot;??_k_r_-;_-@_-"/>
    <numFmt numFmtId="225" formatCode="#,##0\ %"/>
    <numFmt numFmtId="226" formatCode="#,##0%"/>
    <numFmt numFmtId="227" formatCode="#,##0\ \ \ \ \ \ \ \ \ \ \ \ "/>
    <numFmt numFmtId="228" formatCode="#,##0\ \ \ \ \ \ \ \ \ \ \ \ \ \ \ \ "/>
    <numFmt numFmtId="229" formatCode="0\ %"/>
    <numFmt numFmtId="230" formatCode="#,##0\ \ \ \ \ \ \ \ \ \ \ \ \ \ \ "/>
    <numFmt numFmtId="231" formatCode="#,##0\ \ \ \ \ \ \ \ \ \ \ \ \ \ \ \ \ \ \ \ "/>
    <numFmt numFmtId="232" formatCode="#,##0\ \ \ \ \ \ \ \ \ \ \ \ \ \ \ \ \ "/>
    <numFmt numFmtId="233" formatCode="#,##0\ \ \ \ \ "/>
    <numFmt numFmtId="234" formatCode="#,##0\ \ \ \ \ \ \ \ \ \ \ \ \ \ \ \ \ \ "/>
    <numFmt numFmtId="235" formatCode="#,##0\ \ \ \ \ \ \ \ \ \ "/>
    <numFmt numFmtId="236" formatCode="#,##0\ \ \ \ \ \ \ \ "/>
    <numFmt numFmtId="237" formatCode="\(0\)"/>
    <numFmt numFmtId="238" formatCode="\ \(0\)"/>
    <numFmt numFmtId="239" formatCode="#,##0\ \ \ \ \ \ \ \ \ \ \ \ \ \ \ \ \ \ \ \ \ \ \ \ "/>
    <numFmt numFmtId="240" formatCode="#.0\ \ \ \ \ \ \ \ \ \ \ \ \ \ \ \ "/>
    <numFmt numFmtId="241" formatCode="#.00\ \ \ \ \ \ \ \ \ \ \ \ \ \ \ \ "/>
    <numFmt numFmtId="242" formatCode="#\ \ \ \ \ \ \ \ \ \ \ \ \ \ \ \ "/>
    <numFmt numFmtId="243" formatCode="#,##0.0\ \ \ \ \ \ \ \ \ \ \ \ \ \ \ \ "/>
    <numFmt numFmtId="244" formatCode="#\ ##0"/>
    <numFmt numFmtId="245" formatCode="yyyy"/>
    <numFmt numFmtId="246" formatCode="yyyy"/>
  </numFmts>
  <fonts count="13">
    <font>
      <sz val="10"/>
      <name val="Arial"/>
      <family val="0"/>
    </font>
    <font>
      <sz val="10"/>
      <name val="Courier"/>
      <family val="0"/>
    </font>
    <font>
      <i/>
      <sz val="10"/>
      <name val="System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10"/>
      <name val="System"/>
      <family val="0"/>
    </font>
    <font>
      <b/>
      <sz val="10"/>
      <color indexed="10"/>
      <name val="Arial"/>
      <family val="2"/>
    </font>
    <font>
      <b/>
      <sz val="9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sz val="9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7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1" fontId="0" fillId="3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1" fontId="0" fillId="0" borderId="1" xfId="0" applyNumberFormat="1" applyBorder="1" applyAlignment="1">
      <alignment/>
    </xf>
    <xf numFmtId="0" fontId="0" fillId="4" borderId="0" xfId="0" applyFill="1" applyBorder="1" applyAlignment="1">
      <alignment/>
    </xf>
    <xf numFmtId="3" fontId="0" fillId="4" borderId="0" xfId="0" applyNumberFormat="1" applyFill="1" applyBorder="1" applyAlignment="1">
      <alignment/>
    </xf>
    <xf numFmtId="0" fontId="0" fillId="0" borderId="0" xfId="0" applyBorder="1" applyAlignment="1">
      <alignment/>
    </xf>
  </cellXfs>
  <cellStyles count="33">
    <cellStyle name="Normal" xfId="0"/>
    <cellStyle name="Comma" xfId="15"/>
    <cellStyle name="Comma [0]" xfId="16"/>
    <cellStyle name="Currency [0]" xfId="17"/>
    <cellStyle name="Comma [0]_group_excel95" xfId="18"/>
    <cellStyle name="Comma [0]_INDIKA~1" xfId="19"/>
    <cellStyle name="Comma_1_5_6 -service" xfId="20"/>
    <cellStyle name="Comma_1_5_7 -husholdninger.xls Chart 1" xfId="21"/>
    <cellStyle name="Comma_Figurer t. affalstat2000" xfId="22"/>
    <cellStyle name="Comma_group_excel95" xfId="23"/>
    <cellStyle name="Comma_INDIKA~1" xfId="24"/>
    <cellStyle name="Comma_MVFFL_Husholdningeri_sektor" xfId="25"/>
    <cellStyle name="Comma_Vandpris" xfId="26"/>
    <cellStyle name="Currency [0]_group_excel95" xfId="27"/>
    <cellStyle name="Currency [0]_INDIKA~1" xfId="28"/>
    <cellStyle name="Currency [0]_Kap2.xls Chart 1" xfId="29"/>
    <cellStyle name="Currency [0]_soer89_98" xfId="30"/>
    <cellStyle name="Currency_group_excel95" xfId="31"/>
    <cellStyle name="Currency_INDIKA~1" xfId="32"/>
    <cellStyle name="Currency_Kap2.xls Chart 1" xfId="33"/>
    <cellStyle name="Currency_soer89_98" xfId="34"/>
    <cellStyle name="Hyperlink" xfId="35"/>
    <cellStyle name="Normal_Diskette_97" xfId="36"/>
    <cellStyle name="Normal_Eutrofierings.xls Chart 1" xfId="37"/>
    <cellStyle name="Normal_Kap2.xls Chart 1" xfId="38"/>
    <cellStyle name="Normal_Landbrug_sektor.xls Chart 1" xfId="39"/>
    <cellStyle name="Normal_Landbrug_sektor.xls Chart 1-1" xfId="40"/>
    <cellStyle name="Normal_N-BALA~1" xfId="41"/>
    <cellStyle name="Normal_P-BALA~1" xfId="42"/>
    <cellStyle name="Normal_soer89_98" xfId="43"/>
    <cellStyle name="Percent" xfId="44"/>
    <cellStyle name="Currency" xfId="45"/>
    <cellStyle name="Valuta_Behandling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 1.5.44. Behandling af dagrenovation fra husholdninger 1994-2000 med målsætning for 2004</a:t>
            </a:r>
          </a:p>
        </c:rich>
      </c:tx>
      <c:layout>
        <c:manualLayout>
          <c:xMode val="factor"/>
          <c:yMode val="factor"/>
          <c:x val="-0.099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2075"/>
          <c:w val="0.7055"/>
          <c:h val="0.8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1.5.44'!$B$5</c:f>
              <c:strCache>
                <c:ptCount val="1"/>
                <c:pt idx="0">
                  <c:v>Genanvendelse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'Fig 1.5.44'!$C$12</c:f>
                  <c:strCache>
                    <c:ptCount val="1"/>
                    <c:pt idx="0">
                      <c:v>14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'Fig 1.5.44'!$D$12</c:f>
                  <c:strCache>
                    <c:ptCount val="1"/>
                    <c:pt idx="0">
                      <c:v>15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'Fig 1.5.44'!$E$12</c:f>
                  <c:strCache>
                    <c:ptCount val="1"/>
                    <c:pt idx="0">
                      <c:v>15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'Fig 1.5.44'!$F$12</c:f>
                  <c:strCache>
                    <c:ptCount val="1"/>
                    <c:pt idx="0">
                      <c:v>15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'Fig 1.5.44'!$G$12</c:f>
                  <c:strCache>
                    <c:ptCount val="1"/>
                    <c:pt idx="0">
                      <c:v>17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'Fig 1.5.44'!$H$12</c:f>
                  <c:strCache>
                    <c:ptCount val="1"/>
                    <c:pt idx="0">
                      <c:v>15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'Fig 1.5.44'!$I$12</c:f>
                  <c:strCache>
                    <c:ptCount val="1"/>
                    <c:pt idx="0">
                      <c:v>14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'Fig 1.5.44'!$J$12</c:f>
                  <c:strCache>
                    <c:ptCount val="1"/>
                    <c:pt idx="0">
                      <c:v>30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'Fig 1.5.44'!$C$4:$J$4</c:f>
              <c:numCach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2004</c:v>
                </c:pt>
              </c:numCache>
            </c:numRef>
          </c:cat>
          <c:val>
            <c:numRef>
              <c:f>'Fig 1.5.44'!$C$5:$J$5</c:f>
              <c:numCache>
                <c:ptCount val="8"/>
                <c:pt idx="0">
                  <c:v>226.399943</c:v>
                </c:pt>
                <c:pt idx="1">
                  <c:v>237.32948000000002</c:v>
                </c:pt>
                <c:pt idx="2">
                  <c:v>248.811619999992</c:v>
                </c:pt>
                <c:pt idx="3">
                  <c:v>239.474960000007</c:v>
                </c:pt>
                <c:pt idx="4">
                  <c:v>280.938955</c:v>
                </c:pt>
                <c:pt idx="5">
                  <c:v>246.606588702</c:v>
                </c:pt>
                <c:pt idx="6">
                  <c:v>239.508290417</c:v>
                </c:pt>
                <c:pt idx="7">
                  <c:v>502.8588418435316</c:v>
                </c:pt>
              </c:numCache>
            </c:numRef>
          </c:val>
        </c:ser>
        <c:ser>
          <c:idx val="1"/>
          <c:order val="1"/>
          <c:tx>
            <c:strRef>
              <c:f>'Fig 1.5.44'!$B$6</c:f>
              <c:strCache>
                <c:ptCount val="1"/>
                <c:pt idx="0">
                  <c:v>Forbrænding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'Fig 1.5.44'!$C$13</c:f>
                  <c:strCache>
                    <c:ptCount val="1"/>
                    <c:pt idx="0">
                      <c:v>74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'Fig 1.5.44'!$D$13</c:f>
                  <c:strCache>
                    <c:ptCount val="1"/>
                    <c:pt idx="0">
                      <c:v>74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'Fig 1.5.44'!$E$13</c:f>
                  <c:strCache>
                    <c:ptCount val="1"/>
                    <c:pt idx="0">
                      <c:v>77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'Fig 1.5.44'!$F$13</c:f>
                  <c:strCache>
                    <c:ptCount val="1"/>
                    <c:pt idx="0">
                      <c:v>80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'Fig 1.5.44'!$G$13</c:f>
                  <c:strCache>
                    <c:ptCount val="1"/>
                    <c:pt idx="0">
                      <c:v>78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'Fig 1.5.44'!$H$13</c:f>
                  <c:strCache>
                    <c:ptCount val="1"/>
                    <c:pt idx="0">
                      <c:v>78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'Fig 1.5.44'!$I$13</c:f>
                  <c:strCache>
                    <c:ptCount val="1"/>
                    <c:pt idx="0">
                      <c:v>81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'Fig 1.5.44'!$J$13</c:f>
                  <c:strCache>
                    <c:ptCount val="1"/>
                    <c:pt idx="0">
                      <c:v>70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'Fig 1.5.44'!$C$4:$J$4</c:f>
              <c:numCach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2004</c:v>
                </c:pt>
              </c:numCache>
            </c:numRef>
          </c:cat>
          <c:val>
            <c:numRef>
              <c:f>'Fig 1.5.44'!$C$6:$J$6</c:f>
              <c:numCache>
                <c:ptCount val="8"/>
                <c:pt idx="0">
                  <c:v>1236.9424199999999</c:v>
                </c:pt>
                <c:pt idx="1">
                  <c:v>1201.2013700000002</c:v>
                </c:pt>
                <c:pt idx="2">
                  <c:v>1274.1600600001</c:v>
                </c:pt>
                <c:pt idx="3">
                  <c:v>1298.11539877666</c:v>
                </c:pt>
                <c:pt idx="4">
                  <c:v>1323.6274099999998</c:v>
                </c:pt>
                <c:pt idx="5">
                  <c:v>1301.3292117039998</c:v>
                </c:pt>
                <c:pt idx="6">
                  <c:v>1351.5021784624298</c:v>
                </c:pt>
                <c:pt idx="7">
                  <c:v>1173.337297634907</c:v>
                </c:pt>
              </c:numCache>
            </c:numRef>
          </c:val>
        </c:ser>
        <c:ser>
          <c:idx val="2"/>
          <c:order val="2"/>
          <c:tx>
            <c:strRef>
              <c:f>'Fig 1.5.44'!$B$7</c:f>
              <c:strCache>
                <c:ptCount val="1"/>
                <c:pt idx="0">
                  <c:v>Deponering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'Fig 1.5.44'!$C$14</c:f>
                  <c:strCache>
                    <c:ptCount val="1"/>
                    <c:pt idx="0">
                      <c:v>12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'Fig 1.5.44'!$D$14</c:f>
                  <c:strCache>
                    <c:ptCount val="1"/>
                    <c:pt idx="0">
                      <c:v>12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'Fig 1.5.44'!$E$14</c:f>
                  <c:strCache>
                    <c:ptCount val="1"/>
                    <c:pt idx="0">
                      <c:v>8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'Fig 1.5.44'!$F$14</c:f>
                  <c:strCache>
                    <c:ptCount val="1"/>
                    <c:pt idx="0">
                      <c:v>5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'Fig 1.5.44'!$G$14</c:f>
                  <c:strCache>
                    <c:ptCount val="1"/>
                    <c:pt idx="0">
                      <c:v>6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'Fig 1.5.44'!$H$14</c:f>
                  <c:strCache>
                    <c:ptCount val="1"/>
                    <c:pt idx="0">
                      <c:v>7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'Fig 1.5.44'!$I$14</c:f>
                  <c:strCache>
                    <c:ptCount val="1"/>
                    <c:pt idx="0">
                      <c:v>5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'Fig 1.5.44'!$C$4:$J$4</c:f>
              <c:numCach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2004</c:v>
                </c:pt>
              </c:numCache>
            </c:numRef>
          </c:cat>
          <c:val>
            <c:numRef>
              <c:f>'Fig 1.5.44'!$C$7:$J$7</c:f>
              <c:numCache>
                <c:ptCount val="8"/>
                <c:pt idx="0">
                  <c:v>198.489597</c:v>
                </c:pt>
                <c:pt idx="1">
                  <c:v>189.57369500000001</c:v>
                </c:pt>
                <c:pt idx="2">
                  <c:v>131.571410000028</c:v>
                </c:pt>
                <c:pt idx="3">
                  <c:v>83.1942099999995</c:v>
                </c:pt>
                <c:pt idx="4">
                  <c:v>97.86295</c:v>
                </c:pt>
                <c:pt idx="5">
                  <c:v>116.62650500000001</c:v>
                </c:pt>
                <c:pt idx="6">
                  <c:v>85.18567059900879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 1.5.44'!$B$8</c:f>
              <c:strCache>
                <c:ptCount val="1"/>
                <c:pt idx="0">
                  <c:v>Særlig behandling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 1.5.44'!$C$4:$J$4</c:f>
              <c:numCach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2004</c:v>
                </c:pt>
              </c:numCache>
            </c:numRef>
          </c:cat>
          <c:val>
            <c:numRef>
              <c:f>'Fig 1.5.44'!$C$8:$J$8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5632684"/>
        <c:axId val="50694157"/>
      </c:barChart>
      <c:catAx>
        <c:axId val="5632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694157"/>
        <c:crosses val="autoZero"/>
        <c:auto val="1"/>
        <c:lblOffset val="100"/>
        <c:noMultiLvlLbl val="0"/>
      </c:catAx>
      <c:valAx>
        <c:axId val="50694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1000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326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25"/>
          <c:y val="0.40175"/>
          <c:w val="0.217"/>
          <c:h val="0.30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133350</xdr:rowOff>
    </xdr:from>
    <xdr:to>
      <xdr:col>10</xdr:col>
      <xdr:colOff>9525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2524125" y="3371850"/>
        <a:ext cx="41243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r%20t.%20affalstat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ÅDATA"/>
      <sheetName val="DATA"/>
      <sheetName val="Grundtal"/>
      <sheetName val="Behandling"/>
      <sheetName val="Tabel 1-3"/>
      <sheetName val="Tabel 4"/>
      <sheetName val="Figur 1"/>
      <sheetName val="Figur 2"/>
      <sheetName val="Figur 3"/>
      <sheetName val="Figur 4"/>
      <sheetName val="Figur 5"/>
      <sheetName val="Figur 6"/>
      <sheetName val="Figur 8"/>
      <sheetName val="Figur 9"/>
      <sheetName val="Figur 11"/>
      <sheetName val="Figur 12"/>
      <sheetName val="Figur 13"/>
      <sheetName val="Figur 15"/>
      <sheetName val="Figur 17"/>
      <sheetName val="Figur 18"/>
      <sheetName val="Figur 19"/>
      <sheetName val="Bilag 1"/>
    </sheetNames>
    <sheetDataSet>
      <sheetData sheetId="3">
        <row r="4">
          <cell r="B4">
            <v>239.508290417</v>
          </cell>
          <cell r="D4">
            <v>1351.5021784624298</v>
          </cell>
          <cell r="F4">
            <v>85.18567059900879</v>
          </cell>
          <cell r="H4">
            <v>0</v>
          </cell>
          <cell r="J4">
            <v>1676.1961394784387</v>
          </cell>
        </row>
        <row r="20">
          <cell r="B20">
            <v>246.606588702</v>
          </cell>
          <cell r="D20">
            <v>1301.3292117039998</v>
          </cell>
          <cell r="F20">
            <v>116.62650500000001</v>
          </cell>
          <cell r="H20">
            <v>0</v>
          </cell>
          <cell r="J20">
            <v>1664.5623054059997</v>
          </cell>
        </row>
        <row r="36">
          <cell r="B36">
            <v>280.938955</v>
          </cell>
          <cell r="D36">
            <v>1323.6274099999998</v>
          </cell>
          <cell r="F36">
            <v>97.86295</v>
          </cell>
          <cell r="H36">
            <v>0</v>
          </cell>
          <cell r="J36">
            <v>1702.4293149999999</v>
          </cell>
        </row>
        <row r="52">
          <cell r="B52">
            <v>239.474960000007</v>
          </cell>
          <cell r="D52">
            <v>1298.11539877666</v>
          </cell>
          <cell r="F52">
            <v>83.1942099999995</v>
          </cell>
          <cell r="H52">
            <v>0</v>
          </cell>
          <cell r="J52">
            <v>1620.7845687766664</v>
          </cell>
        </row>
        <row r="68">
          <cell r="B68">
            <v>248.811619999992</v>
          </cell>
          <cell r="D68">
            <v>1274.1600600001</v>
          </cell>
          <cell r="F68">
            <v>131.571410000028</v>
          </cell>
          <cell r="H68">
            <v>0</v>
          </cell>
          <cell r="J68">
            <v>1654.54309000012</v>
          </cell>
        </row>
        <row r="84">
          <cell r="B84">
            <v>237.32948000000002</v>
          </cell>
          <cell r="D84">
            <v>1201.2013700000002</v>
          </cell>
          <cell r="F84">
            <v>189.57369500000001</v>
          </cell>
          <cell r="H84">
            <v>0</v>
          </cell>
          <cell r="J84">
            <v>1628.1045450000004</v>
          </cell>
        </row>
        <row r="100">
          <cell r="B100">
            <v>226.399943</v>
          </cell>
          <cell r="D100">
            <v>1236.9424199999999</v>
          </cell>
          <cell r="F100">
            <v>198.489597</v>
          </cell>
          <cell r="H100">
            <v>0</v>
          </cell>
          <cell r="J100">
            <v>1661.8319599999998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3"/>
  <sheetViews>
    <sheetView tabSelected="1" workbookViewId="0" topLeftCell="A19">
      <selection activeCell="B4" sqref="B4:J8"/>
    </sheetView>
  </sheetViews>
  <sheetFormatPr defaultColWidth="9.140625" defaultRowHeight="12.75"/>
  <cols>
    <col min="1" max="1" width="9.140625" style="2" customWidth="1"/>
    <col min="2" max="2" width="28.7109375" style="2" customWidth="1"/>
    <col min="3" max="10" width="7.7109375" style="2" customWidth="1"/>
    <col min="11" max="16384" width="9.140625" style="2" customWidth="1"/>
  </cols>
  <sheetData>
    <row r="2" spans="2:7" ht="12.75">
      <c r="B2" s="1" t="s">
        <v>0</v>
      </c>
      <c r="C2" s="1"/>
      <c r="D2" s="1"/>
      <c r="E2" s="1"/>
      <c r="F2" s="1"/>
      <c r="G2" s="1"/>
    </row>
    <row r="4" spans="2:10" ht="12.75" customHeight="1">
      <c r="B4" s="3" t="s">
        <v>1</v>
      </c>
      <c r="C4" s="4">
        <v>1994</v>
      </c>
      <c r="D4" s="4">
        <v>1995</v>
      </c>
      <c r="E4" s="4">
        <v>1996</v>
      </c>
      <c r="F4" s="4">
        <v>1997</v>
      </c>
      <c r="G4" s="4">
        <v>1998</v>
      </c>
      <c r="H4" s="4">
        <v>1999</v>
      </c>
      <c r="I4" s="4">
        <v>2000</v>
      </c>
      <c r="J4" s="5">
        <v>2004</v>
      </c>
    </row>
    <row r="5" spans="2:10" ht="12.75">
      <c r="B5" s="6" t="s">
        <v>2</v>
      </c>
      <c r="C5" s="7">
        <f>'[1]Behandling'!B100</f>
        <v>226.399943</v>
      </c>
      <c r="D5" s="7">
        <f>'[1]Behandling'!B84</f>
        <v>237.32948000000002</v>
      </c>
      <c r="E5" s="7">
        <f>'[1]Behandling'!B68</f>
        <v>248.811619999992</v>
      </c>
      <c r="F5" s="7">
        <f>'[1]Behandling'!B52</f>
        <v>239.474960000007</v>
      </c>
      <c r="G5" s="7">
        <f>'[1]Behandling'!B36</f>
        <v>280.938955</v>
      </c>
      <c r="H5" s="7">
        <f>'[1]Behandling'!B20</f>
        <v>246.606588702</v>
      </c>
      <c r="I5" s="7">
        <f>'[1]Behandling'!B4</f>
        <v>239.508290417</v>
      </c>
      <c r="J5" s="8">
        <f>I$18/100*J12</f>
        <v>502.8588418435316</v>
      </c>
    </row>
    <row r="6" spans="2:10" ht="12.75">
      <c r="B6" s="6" t="s">
        <v>3</v>
      </c>
      <c r="C6" s="7">
        <f>'[1]Behandling'!D100</f>
        <v>1236.9424199999999</v>
      </c>
      <c r="D6" s="7">
        <f>'[1]Behandling'!D84</f>
        <v>1201.2013700000002</v>
      </c>
      <c r="E6" s="7">
        <f>'[1]Behandling'!D68</f>
        <v>1274.1600600001</v>
      </c>
      <c r="F6" s="7">
        <f>'[1]Behandling'!D52</f>
        <v>1298.11539877666</v>
      </c>
      <c r="G6" s="7">
        <f>'[1]Behandling'!D36</f>
        <v>1323.6274099999998</v>
      </c>
      <c r="H6" s="7">
        <f>'[1]Behandling'!D20</f>
        <v>1301.3292117039998</v>
      </c>
      <c r="I6" s="7">
        <f>'[1]Behandling'!D4</f>
        <v>1351.5021784624298</v>
      </c>
      <c r="J6" s="8">
        <f>I$18/100*J13</f>
        <v>1173.337297634907</v>
      </c>
    </row>
    <row r="7" spans="2:10" ht="12.75">
      <c r="B7" s="9" t="s">
        <v>4</v>
      </c>
      <c r="C7" s="7">
        <f>'[1]Behandling'!F100</f>
        <v>198.489597</v>
      </c>
      <c r="D7" s="7">
        <f>'[1]Behandling'!F84</f>
        <v>189.57369500000001</v>
      </c>
      <c r="E7" s="7">
        <f>'[1]Behandling'!F68</f>
        <v>131.571410000028</v>
      </c>
      <c r="F7" s="7">
        <f>'[1]Behandling'!F52</f>
        <v>83.1942099999995</v>
      </c>
      <c r="G7" s="7">
        <f>'[1]Behandling'!F36</f>
        <v>97.86295</v>
      </c>
      <c r="H7" s="7">
        <f>'[1]Behandling'!F20</f>
        <v>116.62650500000001</v>
      </c>
      <c r="I7" s="7">
        <f>'[1]Behandling'!F4</f>
        <v>85.18567059900879</v>
      </c>
      <c r="J7" s="8">
        <f>I$18/100*J14</f>
        <v>0</v>
      </c>
    </row>
    <row r="8" spans="2:10" ht="12.75">
      <c r="B8" s="9" t="s">
        <v>5</v>
      </c>
      <c r="C8" s="7">
        <f>'[1]Behandling'!H100</f>
        <v>0</v>
      </c>
      <c r="D8" s="7">
        <f>'[1]Behandling'!H84</f>
        <v>0</v>
      </c>
      <c r="E8" s="7">
        <f>'[1]Behandling'!H68</f>
        <v>0</v>
      </c>
      <c r="F8" s="7">
        <f>'[1]Behandling'!H52</f>
        <v>0</v>
      </c>
      <c r="G8" s="7">
        <f>'[1]Behandling'!H36</f>
        <v>0</v>
      </c>
      <c r="H8" s="7">
        <f>'[1]Behandling'!H20</f>
        <v>0</v>
      </c>
      <c r="I8" s="7">
        <f>'[1]Behandling'!H4</f>
        <v>0</v>
      </c>
      <c r="J8" s="8">
        <f>I$18/100*J15</f>
        <v>0</v>
      </c>
    </row>
    <row r="11" spans="2:10" ht="12.75" customHeight="1">
      <c r="B11" s="3" t="s">
        <v>6</v>
      </c>
      <c r="C11" s="4">
        <v>1994</v>
      </c>
      <c r="D11" s="4">
        <v>1995</v>
      </c>
      <c r="E11" s="4">
        <v>1996</v>
      </c>
      <c r="F11" s="4">
        <v>1997</v>
      </c>
      <c r="G11" s="4">
        <v>1998</v>
      </c>
      <c r="H11" s="4">
        <v>1999</v>
      </c>
      <c r="I11" s="4">
        <v>2000</v>
      </c>
      <c r="J11" s="4">
        <v>2004</v>
      </c>
    </row>
    <row r="12" spans="2:10" ht="12.75">
      <c r="B12" s="6" t="s">
        <v>2</v>
      </c>
      <c r="C12" s="7">
        <f aca="true" t="shared" si="0" ref="C12:I15">C5*100/C$18</f>
        <v>13.623516002183521</v>
      </c>
      <c r="D12" s="7">
        <f t="shared" si="0"/>
        <v>14.577041795556191</v>
      </c>
      <c r="E12" s="7">
        <f t="shared" si="0"/>
        <v>15.038086436296679</v>
      </c>
      <c r="F12" s="7">
        <f t="shared" si="0"/>
        <v>14.775249259730897</v>
      </c>
      <c r="G12" s="7">
        <f t="shared" si="0"/>
        <v>16.502239037160848</v>
      </c>
      <c r="H12" s="7">
        <f t="shared" si="0"/>
        <v>14.815101117038136</v>
      </c>
      <c r="I12" s="7">
        <f t="shared" si="0"/>
        <v>14.288798594389132</v>
      </c>
      <c r="J12" s="10">
        <v>30</v>
      </c>
    </row>
    <row r="13" spans="2:10" ht="12.75">
      <c r="B13" s="6" t="s">
        <v>3</v>
      </c>
      <c r="C13" s="7">
        <f t="shared" si="0"/>
        <v>74.43246066828561</v>
      </c>
      <c r="D13" s="7">
        <f t="shared" si="0"/>
        <v>73.77913007422997</v>
      </c>
      <c r="E13" s="7">
        <f t="shared" si="0"/>
        <v>77.00978401233463</v>
      </c>
      <c r="F13" s="7">
        <f t="shared" si="0"/>
        <v>80.09179157946018</v>
      </c>
      <c r="G13" s="7">
        <f t="shared" si="0"/>
        <v>77.74933140175631</v>
      </c>
      <c r="H13" s="7">
        <f t="shared" si="0"/>
        <v>78.17846213852569</v>
      </c>
      <c r="I13" s="7">
        <f t="shared" si="0"/>
        <v>80.62911890985264</v>
      </c>
      <c r="J13" s="10">
        <v>70</v>
      </c>
    </row>
    <row r="14" spans="2:10" ht="12.75">
      <c r="B14" s="9" t="s">
        <v>4</v>
      </c>
      <c r="C14" s="7">
        <f t="shared" si="0"/>
        <v>11.944023329530864</v>
      </c>
      <c r="D14" s="7">
        <f t="shared" si="0"/>
        <v>11.643828130213835</v>
      </c>
      <c r="E14" s="7">
        <f t="shared" si="0"/>
        <v>7.952129551368678</v>
      </c>
      <c r="F14" s="7">
        <f t="shared" si="0"/>
        <v>5.132959160808935</v>
      </c>
      <c r="G14" s="7">
        <f t="shared" si="0"/>
        <v>5.748429561082835</v>
      </c>
      <c r="H14" s="7">
        <f t="shared" si="0"/>
        <v>7.006436744436184</v>
      </c>
      <c r="I14" s="7">
        <f t="shared" si="0"/>
        <v>5.082082495758221</v>
      </c>
      <c r="J14" s="10">
        <v>0</v>
      </c>
    </row>
    <row r="15" spans="2:10" ht="12.75">
      <c r="B15" s="9" t="s">
        <v>5</v>
      </c>
      <c r="C15" s="7">
        <f t="shared" si="0"/>
        <v>0</v>
      </c>
      <c r="D15" s="7">
        <f t="shared" si="0"/>
        <v>0</v>
      </c>
      <c r="E15" s="7">
        <f t="shared" si="0"/>
        <v>0</v>
      </c>
      <c r="F15" s="7">
        <f t="shared" si="0"/>
        <v>0</v>
      </c>
      <c r="G15" s="7">
        <f t="shared" si="0"/>
        <v>0</v>
      </c>
      <c r="H15" s="7">
        <f t="shared" si="0"/>
        <v>0</v>
      </c>
      <c r="I15" s="7">
        <f t="shared" si="0"/>
        <v>0</v>
      </c>
      <c r="J15" s="10">
        <v>0</v>
      </c>
    </row>
    <row r="18" spans="2:10" ht="12.75">
      <c r="B18" s="11" t="s">
        <v>7</v>
      </c>
      <c r="C18" s="12">
        <f aca="true" t="shared" si="1" ref="C18:J18">SUM(C5:C8)</f>
        <v>1661.8319599999998</v>
      </c>
      <c r="D18" s="12">
        <f t="shared" si="1"/>
        <v>1628.1045450000004</v>
      </c>
      <c r="E18" s="12">
        <f t="shared" si="1"/>
        <v>1654.54309000012</v>
      </c>
      <c r="F18" s="12">
        <f t="shared" si="1"/>
        <v>1620.7845687766664</v>
      </c>
      <c r="G18" s="12">
        <f t="shared" si="1"/>
        <v>1702.4293149999999</v>
      </c>
      <c r="H18" s="12">
        <f t="shared" si="1"/>
        <v>1664.5623054059997</v>
      </c>
      <c r="I18" s="12">
        <f t="shared" si="1"/>
        <v>1676.1961394784387</v>
      </c>
      <c r="J18" s="12">
        <f t="shared" si="1"/>
        <v>1676.1961394784385</v>
      </c>
    </row>
    <row r="19" spans="2:10" ht="12.75">
      <c r="B19" s="11" t="s">
        <v>8</v>
      </c>
      <c r="C19" s="12">
        <f>'[1]Behandling'!J100</f>
        <v>1661.8319599999998</v>
      </c>
      <c r="D19" s="12">
        <f>'[1]Behandling'!J84</f>
        <v>1628.1045450000004</v>
      </c>
      <c r="E19" s="12">
        <f>'[1]Behandling'!J68</f>
        <v>1654.54309000012</v>
      </c>
      <c r="F19" s="12">
        <f>'[1]Behandling'!J52</f>
        <v>1620.7845687766664</v>
      </c>
      <c r="G19" s="12">
        <f>'[1]Behandling'!J36</f>
        <v>1702.4293149999999</v>
      </c>
      <c r="H19" s="12">
        <f>'[1]Behandling'!J20</f>
        <v>1664.5623054059997</v>
      </c>
      <c r="I19" s="12">
        <f>'[1]Behandling'!J4</f>
        <v>1676.1961394784387</v>
      </c>
      <c r="J19" s="11"/>
    </row>
    <row r="20" spans="2:10" ht="12.75">
      <c r="B20" s="11" t="s">
        <v>9</v>
      </c>
      <c r="C20" s="12">
        <f aca="true" t="shared" si="2" ref="C20:I20">C18-C19</f>
        <v>0</v>
      </c>
      <c r="D20" s="12">
        <f t="shared" si="2"/>
        <v>0</v>
      </c>
      <c r="E20" s="12">
        <f t="shared" si="2"/>
        <v>0</v>
      </c>
      <c r="F20" s="12">
        <f t="shared" si="2"/>
        <v>0</v>
      </c>
      <c r="G20" s="12">
        <f t="shared" si="2"/>
        <v>0</v>
      </c>
      <c r="H20" s="12">
        <f t="shared" si="2"/>
        <v>0</v>
      </c>
      <c r="I20" s="12">
        <f t="shared" si="2"/>
        <v>0</v>
      </c>
      <c r="J20" s="11"/>
    </row>
    <row r="23" spans="3:10" ht="12.75">
      <c r="C23" s="13"/>
      <c r="D23" s="13"/>
      <c r="E23" s="13"/>
      <c r="F23" s="13"/>
      <c r="G23" s="13"/>
      <c r="H23" s="13"/>
      <c r="I23" s="13"/>
      <c r="J23" s="13"/>
    </row>
  </sheetData>
  <printOptions horizontalCentered="1"/>
  <pageMargins left="0.31496062992125984" right="0.31496062992125984" top="0.7874015748031497" bottom="0.7874015748031497" header="0.5118110236220472" footer="0.5118110236220472"/>
  <pageSetup fitToHeight="1" fitToWidth="1" horizontalDpi="300" verticalDpi="300" orientation="portrait" paperSize="9" scale="97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2002-02-03T10:35:27Z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