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Fig 1.5.29" sheetId="1" r:id="rId1"/>
  </sheets>
  <externalReferences>
    <externalReference r:id="rId4"/>
    <externalReference r:id="rId5"/>
    <externalReference r:id="rId6"/>
  </externalReferences>
  <definedNames>
    <definedName name="_dnkudvaff">'[1]Tidsserier'!$17:$17</definedName>
    <definedName name="_dnkudvbio">'[1]Tidsserier'!$16:$16</definedName>
    <definedName name="_dnkudvbra">'[1]Tidsserier'!$13:$13</definedName>
    <definedName name="_dnkudvfio">'[1]Tidsserier'!$18:$18</definedName>
    <definedName name="_dnkudvfli">'[1]Tidsserier'!$12:$12</definedName>
    <definedName name="_dnkudvgeo">'[1]Tidsserier'!$10:$10</definedName>
    <definedName name="_dnkudvhal">'[1]Tidsserier'!$11:$11</definedName>
    <definedName name="_dnkudvsol">'[1]Tidsserier'!$7:$7</definedName>
    <definedName name="_dnkudvtaf">'[1]Tidsserier'!$15:$15</definedName>
    <definedName name="_dnkudvtpi">'[1]Tidsserier'!$14:$14</definedName>
    <definedName name="_dnkudvvan">'[1]Tidsserier'!$9:$9</definedName>
    <definedName name="_dnkudvvin">'[1]Tidsserier'!$8:$8</definedName>
    <definedName name="_dnkudvvmp">'[1]Tidsserier'!$19:$19</definedName>
    <definedName name="hus_intens">'[2]extern'!$328:$328</definedName>
    <definedName name="prd_intens">'[2]extern'!$326:$326</definedName>
    <definedName name="ser_intens">'[2]extern'!$327:$327</definedName>
    <definedName name="aar1988">'[2]extern'!$W:$W</definedName>
    <definedName name="aar1989">'[2]extern'!$X:$X</definedName>
    <definedName name="aar1990">'[2]extern'!$Y:$Y</definedName>
    <definedName name="aar1991">'[2]extern'!$Z:$Z</definedName>
    <definedName name="aar1992">'[2]extern'!$AA:$AA</definedName>
    <definedName name="aar1993">'[2]extern'!$AB:$AB</definedName>
    <definedName name="aar1994">'[2]extern'!$AC:$AC</definedName>
    <definedName name="aar1995">'[2]extern'!$AD:$AD</definedName>
    <definedName name="aar1996">'[2]extern'!$AE:$AE</definedName>
    <definedName name="aar1997">'[2]extern'!$AF:$AF</definedName>
    <definedName name="aar1998">'[2]extern'!$AG:$AG</definedName>
    <definedName name="aar1999">'[2]extern'!$AH:$AH</definedName>
    <definedName name="aar2000">'[2]extern'!$AI:$AI</definedName>
    <definedName name="aar2001">'[2]extern'!$AJ:$AJ</definedName>
    <definedName name="aar2002">'[2]extern'!$AK:$AK</definedName>
    <definedName name="aar2003">'[2]extern'!$AL:$AL</definedName>
    <definedName name="aar2004">'[2]extern'!$AM:$AM</definedName>
    <definedName name="aar2005">'[2]extern'!$AN:$AN</definedName>
    <definedName name="aar2006">'[2]extern'!$AO:$AO</definedName>
    <definedName name="aar2007">'[2]extern'!$AP:$AP</definedName>
    <definedName name="aar2008">'[2]extern'!$AQ:$AQ</definedName>
    <definedName name="aar2009">'[2]extern'!$AR:$AR</definedName>
    <definedName name="aar2010">'[2]extern'!$AS:$AS</definedName>
    <definedName name="aar2011">'[2]extern'!$AT:$AT</definedName>
    <definedName name="aar2012">'[2]extern'!$AU:$AU</definedName>
  </definedNames>
  <calcPr fullCalcOnLoad="1"/>
</workbook>
</file>

<file path=xl/sharedStrings.xml><?xml version="1.0" encoding="utf-8"?>
<sst xmlns="http://schemas.openxmlformats.org/spreadsheetml/2006/main" count="40" uniqueCount="28">
  <si>
    <t>Indvinding af råvand mv. (mio. m3) til drikkevand efter type og tid.</t>
  </si>
  <si>
    <t>Kilde: Danmarks Statistik, 1999: Statistiks Tiårsoversigt 1999</t>
  </si>
  <si>
    <t>Kilde: Danmarks Statistik, 1999: Miljøstatistik 1999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</si>
  <si>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</si>
  <si>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</si>
  <si>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</si>
  <si>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</si>
  <si>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</si>
  <si>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</si>
  <si>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</si>
  <si>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</si>
  <si>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</si>
  <si>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</si>
  <si>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 xml:space="preserve">Grundvandsindvinding </t>
  </si>
  <si>
    <t xml:space="preserve">+ Indvinding af overfladevand </t>
  </si>
  <si>
    <t xml:space="preserve">Indvinding af råvand i alt </t>
  </si>
  <si>
    <t xml:space="preserve">÷ Forbrugt til filterskylning mv. </t>
  </si>
  <si>
    <t xml:space="preserve">Drikkevandsforsyning </t>
  </si>
  <si>
    <t xml:space="preserve">Husholdningsforbrug </t>
  </si>
  <si>
    <t xml:space="preserve">Erhverv- og institutionsforbrug </t>
  </si>
  <si>
    <t xml:space="preserve">Tab mv. </t>
  </si>
  <si>
    <t>Drikkevand, institutioner</t>
  </si>
  <si>
    <t xml:space="preserve">Ekskl. vandindvinding til storindustri, landbrug og dambrug, i det   </t>
  </si>
  <si>
    <t>Erhverv udregnet som 70.7% af Erhverv + institutioner</t>
  </si>
  <si>
    <t xml:space="preserve">omfang vandindvindingen er baseret på enkeltboringer.  </t>
  </si>
  <si>
    <t>Der er databrug efter år 1995.</t>
  </si>
  <si>
    <t>Erhverv- og institutionsforbrug almene vandværker</t>
  </si>
  <si>
    <t>Industri mv. egen boring</t>
  </si>
</sst>
</file>

<file path=xl/styles.xml><?xml version="1.0" encoding="utf-8"?>
<styleSheet xmlns="http://schemas.openxmlformats.org/spreadsheetml/2006/main">
  <numFmts count="90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#,##0&quot;kr&quot;;\-#,##0&quot;kr&quot;"/>
    <numFmt numFmtId="165" formatCode="#,##0&quot;kr&quot;;[Red]\-#,##0&quot;kr&quot;"/>
    <numFmt numFmtId="166" formatCode="#,##0.00&quot;kr&quot;;\-#,##0.00&quot;kr&quot;"/>
    <numFmt numFmtId="167" formatCode="#,##0.00&quot;kr&quot;;[Red]\-#,##0.00&quot;kr&quot;"/>
    <numFmt numFmtId="168" formatCode="_-* #,##0&quot;kr&quot;_-;\-* #,##0&quot;kr&quot;_-;_-* &quot;-&quot;&quot;kr&quot;_-;_-@_-"/>
    <numFmt numFmtId="169" formatCode="_-* #,##0_k_r_-;\-* #,##0_k_r_-;_-* &quot;-&quot;_k_r_-;_-@_-"/>
    <numFmt numFmtId="170" formatCode="_-* #,##0.00&quot;kr&quot;_-;\-* #,##0.00&quot;kr&quot;_-;_-* &quot;-&quot;??&quot;kr&quot;_-;_-@_-"/>
    <numFmt numFmtId="171" formatCode="_-* #,##0.00_k_r_-;\-* #,##0.00_k_r_-;_-* &quot;-&quot;??_k_r_-;_-@_-"/>
    <numFmt numFmtId="172" formatCode="&quot;kr&quot;\ #,##0;&quot;kr&quot;\ \-#,##0"/>
    <numFmt numFmtId="173" formatCode="&quot;kr&quot;\ #,##0;[Red]&quot;kr&quot;\ \-#,##0"/>
    <numFmt numFmtId="174" formatCode="&quot;kr&quot;\ #,##0.00;&quot;kr&quot;\ \-#,##0.00"/>
    <numFmt numFmtId="175" formatCode="&quot;kr&quot;\ #,##0.00;[Red]&quot;kr&quot;\ \-#,##0.00"/>
    <numFmt numFmtId="176" formatCode="_ &quot;kr&quot;\ * #,##0_ ;_ &quot;kr&quot;\ * \-#,##0_ ;_ &quot;kr&quot;\ * &quot;-&quot;_ ;_ @_ "/>
    <numFmt numFmtId="177" formatCode="_ * #,##0_ ;_ * \-#,##0_ ;_ * &quot;-&quot;_ ;_ @_ "/>
    <numFmt numFmtId="178" formatCode="_ &quot;kr&quot;\ * #,##0.00_ ;_ &quot;kr&quot;\ * \-#,##0.00_ ;_ &quot;kr&quot;\ * &quot;-&quot;??_ ;_ @_ "/>
    <numFmt numFmtId="179" formatCode="_ * #,##0.00_ ;_ * \-#,##0.00_ ;_ * &quot;-&quot;??_ ;_ @_ "/>
    <numFmt numFmtId="180" formatCode="#,##0\ %"/>
    <numFmt numFmtId="181" formatCode="#,##0%"/>
    <numFmt numFmtId="182" formatCode="#,##0\ \ \ \ \ \ \ \ \ \ \ \ "/>
    <numFmt numFmtId="183" formatCode="#,##0\ \ \ \ \ \ \ \ \ \ \ \ \ \ \ \ "/>
    <numFmt numFmtId="184" formatCode="0\ %"/>
    <numFmt numFmtId="185" formatCode="#,##0.0"/>
    <numFmt numFmtId="186" formatCode="#,##0\ \ \ \ \ \ \ \ \ \ \ \ \ \ \ "/>
    <numFmt numFmtId="187" formatCode="#,##0\ \ \ \ \ \ \ \ \ \ \ \ \ \ \ \ \ \ \ \ "/>
    <numFmt numFmtId="188" formatCode="#,##0\ \ \ \ \ \ \ \ \ \ \ \ \ \ \ \ \ "/>
    <numFmt numFmtId="189" formatCode="#,##0\ \ \ \ \ "/>
    <numFmt numFmtId="190" formatCode="#,##0\ \ \ \ \ \ \ \ \ \ \ \ \ \ \ \ \ \ "/>
    <numFmt numFmtId="191" formatCode="0.0%"/>
    <numFmt numFmtId="192" formatCode="#,##0\ \ \ \ \ \ \ \ \ \ "/>
    <numFmt numFmtId="193" formatCode="#,##0\ \ \ \ \ \ \ \ "/>
    <numFmt numFmtId="194" formatCode="\(0\)"/>
    <numFmt numFmtId="195" formatCode="\ \(0\)"/>
    <numFmt numFmtId="196" formatCode="#,##0\ \ \ \ \ \ \ \ \ \ \ \ \ \ \ \ \ \ \ \ \ \ \ \ "/>
    <numFmt numFmtId="197" formatCode="#.0\ \ \ \ \ \ \ \ \ \ \ \ \ \ \ \ "/>
    <numFmt numFmtId="198" formatCode="0.0"/>
    <numFmt numFmtId="199" formatCode="#,##0.000"/>
    <numFmt numFmtId="200" formatCode="_(&quot;$&quot;* #,##0.00_);_(&quot;$&quot;* \(#,##0.00\);_(&quot;$&quot;* &quot;-&quot;??_);_(@_)"/>
    <numFmt numFmtId="201" formatCode="_(&quot;$&quot;* #,##0_);_(&quot;$&quot;* \(#,##0\);_(&quot;$&quot;* &quot;-&quot;_);_(@_)"/>
    <numFmt numFmtId="202" formatCode="#.00\ \ \ \ \ \ \ \ \ \ \ \ \ \ \ \ "/>
    <numFmt numFmtId="203" formatCode="#\ \ \ \ \ \ \ \ \ \ \ \ \ \ \ \ "/>
    <numFmt numFmtId="204" formatCode="#,##0.0\ \ \ \ \ \ \ \ \ \ \ \ \ \ \ \ "/>
    <numFmt numFmtId="205" formatCode="yyyy"/>
    <numFmt numFmtId="206" formatCode="###\ ###\ ##0;[Red]###\ ###\ ##0;&quot;-&quot;"/>
    <numFmt numFmtId="207" formatCode="0.000"/>
    <numFmt numFmtId="208" formatCode="0.0000"/>
    <numFmt numFmtId="209" formatCode="###.0\ ###\ ##0;[Red]###.0\ ###\ ##0;&quot;-&quot;"/>
    <numFmt numFmtId="210" formatCode="#\ ##0"/>
    <numFmt numFmtId="211" formatCode="###\ ###\ ##0;###\ ###\ ##0;&quot;-&quot;"/>
    <numFmt numFmtId="212" formatCode="#;[Red]\-#"/>
    <numFmt numFmtId="213" formatCode="#\ ##0;\-#\ ##0;0"/>
    <numFmt numFmtId="214" formatCode="&quot;£&quot;#,##0;\-&quot;£&quot;#,##0"/>
    <numFmt numFmtId="215" formatCode="&quot;£&quot;#,##0;[Red]\-&quot;£&quot;#,##0"/>
    <numFmt numFmtId="216" formatCode="&quot;£&quot;#,##0.00;\-&quot;£&quot;#,##0.00"/>
    <numFmt numFmtId="217" formatCode="&quot;£&quot;#,##0.00;[Red]\-&quot;£&quot;#,##0.00"/>
    <numFmt numFmtId="218" formatCode="_-&quot;£&quot;* #,##0_-;\-&quot;£&quot;* #,##0_-;_-&quot;£&quot;* &quot;-&quot;_-;_-@_-"/>
    <numFmt numFmtId="219" formatCode="_-* #,##0_-;\-* #,##0_-;_-* &quot;-&quot;_-;_-@_-"/>
    <numFmt numFmtId="220" formatCode="_-&quot;£&quot;* #,##0.00_-;\-&quot;£&quot;* #,##0.00_-;_-&quot;£&quot;* &quot;-&quot;??_-;_-@_-"/>
    <numFmt numFmtId="221" formatCode="_-* #,##0.00_-;\-* #,##0.00_-;_-* &quot;-&quot;??_-;_-@_-"/>
    <numFmt numFmtId="222" formatCode="#.##0"/>
    <numFmt numFmtId="223" formatCode="0.0000000"/>
    <numFmt numFmtId="224" formatCode="0.000000"/>
    <numFmt numFmtId="225" formatCode="0.00000"/>
    <numFmt numFmtId="226" formatCode="&quot;$&quot;#,##0_);\(&quot;$&quot;#,##0\)"/>
    <numFmt numFmtId="227" formatCode="&quot;$&quot;#,##0_);[Red]\(&quot;$&quot;#,##0\)"/>
    <numFmt numFmtId="228" formatCode="&quot;$&quot;#,##0.00_);\(&quot;$&quot;#,##0.00\)"/>
    <numFmt numFmtId="229" formatCode="&quot;$&quot;#,##0.00_);[Red]\(&quot;$&quot;#,##0.00\)"/>
    <numFmt numFmtId="230" formatCode="###.0\ ###\ ##0;###.0\ ###\ ##0;&quot;-&quot;"/>
    <numFmt numFmtId="231" formatCode="###\ ###\ ##0;[Red]\-#\ ##0;&quot;-&quot;"/>
    <numFmt numFmtId="232" formatCode="[Red]\-#\ ##0;#\ ##0;\-"/>
    <numFmt numFmtId="233" formatCode="###\ ###\ ##0;[Red]\-###\ ###\ ##0;&quot;-&quot;"/>
    <numFmt numFmtId="234" formatCode="###\ ###\ ##0;###\ ###\ ##0.0;&quot;-&quot;"/>
    <numFmt numFmtId="235" formatCode="#\ ##0;#\ ##0;\-"/>
    <numFmt numFmtId="236" formatCode="#\ ##0;[Red]\-#\ ##0;\-"/>
    <numFmt numFmtId="237" formatCode="#\ ##0;[Red]\-#\ ##0"/>
    <numFmt numFmtId="238" formatCode="#,##0;#\ ##0"/>
    <numFmt numFmtId="239" formatCode="#\ ##0;#\ ##0"/>
    <numFmt numFmtId="240" formatCode="\ ###\ ##0;[Red]\-###\ ##0;&quot;-&quot;"/>
    <numFmt numFmtId="241" formatCode="###,\ ###,##0;[Red]\-###,##0;&quot;-&quot;"/>
    <numFmt numFmtId="242" formatCode="###\ ###\ ##0.000;###\ ###\ ##0.000;\-"/>
    <numFmt numFmtId="243" formatCode="######\ ###\ ##0.000;######\ ###\ ##0.000;\-"/>
    <numFmt numFmtId="244" formatCode="###\ ###\ ##0.00;\-###\ ##0.00;&quot;-&quot;"/>
    <numFmt numFmtId="245" formatCode="####\ ###\ ##0.000;####\ ###\ ##0.000;\-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Courier"/>
      <family val="0"/>
    </font>
    <font>
      <i/>
      <sz val="10"/>
      <name val="System"/>
      <family val="0"/>
    </font>
    <font>
      <u val="single"/>
      <sz val="10"/>
      <color indexed="12"/>
      <name val="Arial"/>
      <family val="0"/>
    </font>
    <font>
      <sz val="10"/>
      <name val="Times New Roman"/>
      <family val="0"/>
    </font>
    <font>
      <sz val="10"/>
      <name val="System"/>
      <family val="0"/>
    </font>
    <font>
      <sz val="10"/>
      <color indexed="10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4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201" fontId="5" fillId="0" borderId="0" applyFont="0" applyFill="0" applyBorder="0" applyAlignment="0" applyProtection="0"/>
    <xf numFmtId="201" fontId="5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200" fontId="5" fillId="0" borderId="0" applyFont="0" applyFill="0" applyBorder="0" applyAlignment="0" applyProtection="0"/>
    <xf numFmtId="200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8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Alignment="1">
      <alignment horizontal="right"/>
    </xf>
    <xf numFmtId="0" fontId="0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  <xf numFmtId="198" fontId="9" fillId="0" borderId="0" xfId="0" applyNumberFormat="1" applyFont="1" applyAlignment="1">
      <alignment/>
    </xf>
    <xf numFmtId="191" fontId="0" fillId="0" borderId="0" xfId="0" applyNumberForma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left"/>
    </xf>
  </cellXfs>
  <cellStyles count="34">
    <cellStyle name="Normal" xfId="0"/>
    <cellStyle name="Comma" xfId="15"/>
    <cellStyle name="Comma [0]" xfId="16"/>
    <cellStyle name="Currency [0]" xfId="17"/>
    <cellStyle name="Comma [0]_group_excel95" xfId="18"/>
    <cellStyle name="Comma [0]_INDIKA~1" xfId="19"/>
    <cellStyle name="Comma_1_5_4 -industri.xls Chart 1" xfId="20"/>
    <cellStyle name="Comma_1_5_4 -industri.xls Chart 2" xfId="21"/>
    <cellStyle name="Comma_group_excel95" xfId="22"/>
    <cellStyle name="Comma_INDIKA~1" xfId="23"/>
    <cellStyle name="Comma_Luft_emission" xfId="24"/>
    <cellStyle name="Comma_MVFFL_Husholdningeri_sektor" xfId="25"/>
    <cellStyle name="Currency [0]_group_excel95" xfId="26"/>
    <cellStyle name="Currency [0]_INDIKA~1" xfId="27"/>
    <cellStyle name="Currency [0]_Kap2.xls Chart 1" xfId="28"/>
    <cellStyle name="Currency [0]_soer89_98" xfId="29"/>
    <cellStyle name="Currency_group_excel95" xfId="30"/>
    <cellStyle name="Currency_INDIKA~1" xfId="31"/>
    <cellStyle name="Currency_Kap2.xls Chart 1" xfId="32"/>
    <cellStyle name="Currency_soer89_98" xfId="33"/>
    <cellStyle name="Hyperlink" xfId="34"/>
    <cellStyle name="Normal_Diskette_97" xfId="35"/>
    <cellStyle name="Normal_Eutrofierings.xls Chart 1" xfId="36"/>
    <cellStyle name="Normal_Indikator 7.6 Genanvendelse fra byggeri og kraftværker" xfId="37"/>
    <cellStyle name="Normal_kap. 7.xls Diagram 1" xfId="38"/>
    <cellStyle name="Normal_Kap2.xls Chart 1" xfId="39"/>
    <cellStyle name="Normal_Landbrug_sektor.xls Chart 1" xfId="40"/>
    <cellStyle name="Normal_Landbrug_sektor.xls Chart 1-1" xfId="41"/>
    <cellStyle name="Normal_N-BALA~1" xfId="42"/>
    <cellStyle name="Normal_P-BALA~1" xfId="43"/>
    <cellStyle name="Normal_soer89_98" xfId="44"/>
    <cellStyle name="Percent" xfId="45"/>
    <cellStyle name="Currency" xfId="46"/>
    <cellStyle name="Valuta_Behandling" xfId="4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Vandforbrug</a:t>
            </a:r>
          </a:p>
        </c:rich>
      </c:tx>
      <c:layout>
        <c:manualLayout>
          <c:xMode val="factor"/>
          <c:yMode val="factor"/>
          <c:x val="0.013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75"/>
          <c:y val="0.02275"/>
          <c:w val="0.837"/>
          <c:h val="0.852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 1.5.29'!$A$23</c:f>
              <c:strCache>
                <c:ptCount val="1"/>
                <c:pt idx="0">
                  <c:v>Erhverv- og institutionsforbrug almene vandværker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 1.5.29'!$B$22:$S$22</c:f>
              <c:strCache>
                <c:ptCount val="18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</c:strCache>
            </c:strRef>
          </c:cat>
          <c:val>
            <c:numRef>
              <c:f>'Fig 1.5.29'!$B$23:$S$23</c:f>
              <c:numCache>
                <c:ptCount val="18"/>
                <c:pt idx="0">
                  <c:v>176.8</c:v>
                </c:pt>
                <c:pt idx="1">
                  <c:v>190.79999999999998</c:v>
                </c:pt>
                <c:pt idx="2">
                  <c:v>174.2</c:v>
                </c:pt>
                <c:pt idx="3">
                  <c:v>182.39999999999998</c:v>
                </c:pt>
                <c:pt idx="4">
                  <c:v>195.6</c:v>
                </c:pt>
                <c:pt idx="5">
                  <c:v>188.5</c:v>
                </c:pt>
                <c:pt idx="6">
                  <c:v>174.1</c:v>
                </c:pt>
                <c:pt idx="7">
                  <c:v>169.4</c:v>
                </c:pt>
                <c:pt idx="8">
                  <c:v>164.2</c:v>
                </c:pt>
                <c:pt idx="9">
                  <c:v>174.7</c:v>
                </c:pt>
                <c:pt idx="10">
                  <c:v>169.1</c:v>
                </c:pt>
                <c:pt idx="11">
                  <c:v>160</c:v>
                </c:pt>
                <c:pt idx="12">
                  <c:v>149.3</c:v>
                </c:pt>
                <c:pt idx="13">
                  <c:v>152.2</c:v>
                </c:pt>
                <c:pt idx="14">
                  <c:v>150.5</c:v>
                </c:pt>
                <c:pt idx="15">
                  <c:v>147</c:v>
                </c:pt>
                <c:pt idx="16">
                  <c:v>142.6</c:v>
                </c:pt>
                <c:pt idx="17">
                  <c:v>136.2</c:v>
                </c:pt>
              </c:numCache>
            </c:numRef>
          </c:val>
        </c:ser>
        <c:ser>
          <c:idx val="1"/>
          <c:order val="1"/>
          <c:tx>
            <c:strRef>
              <c:f>'Fig 1.5.29'!$A$24</c:f>
              <c:strCache>
                <c:ptCount val="1"/>
                <c:pt idx="0">
                  <c:v>Industri mv. egen boring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 1.5.29'!$B$22:$S$22</c:f>
              <c:strCache>
                <c:ptCount val="18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</c:strCache>
            </c:strRef>
          </c:cat>
          <c:val>
            <c:numRef>
              <c:f>'Fig 1.5.29'!$B$24:$S$24</c:f>
              <c:numCache>
                <c:ptCount val="18"/>
                <c:pt idx="7">
                  <c:v>95</c:v>
                </c:pt>
                <c:pt idx="8">
                  <c:v>97</c:v>
                </c:pt>
                <c:pt idx="9">
                  <c:v>86</c:v>
                </c:pt>
                <c:pt idx="10">
                  <c:v>90</c:v>
                </c:pt>
                <c:pt idx="11">
                  <c:v>82</c:v>
                </c:pt>
                <c:pt idx="12">
                  <c:v>82</c:v>
                </c:pt>
                <c:pt idx="13">
                  <c:v>80</c:v>
                </c:pt>
                <c:pt idx="14">
                  <c:v>71</c:v>
                </c:pt>
                <c:pt idx="15">
                  <c:v>83</c:v>
                </c:pt>
                <c:pt idx="16">
                  <c:v>80</c:v>
                </c:pt>
                <c:pt idx="17">
                  <c:v>87.6</c:v>
                </c:pt>
              </c:numCache>
            </c:numRef>
          </c:val>
        </c:ser>
        <c:overlap val="100"/>
        <c:axId val="3575284"/>
        <c:axId val="32177557"/>
      </c:barChart>
      <c:catAx>
        <c:axId val="35752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177557"/>
        <c:crosses val="autoZero"/>
        <c:auto val="1"/>
        <c:lblOffset val="100"/>
        <c:noMultiLvlLbl val="0"/>
      </c:catAx>
      <c:valAx>
        <c:axId val="321775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mio. m3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7528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7725"/>
          <c:w val="1"/>
          <c:h val="0.12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1733550</xdr:colOff>
      <xdr:row>6</xdr:row>
      <xdr:rowOff>104775</xdr:rowOff>
    </xdr:from>
    <xdr:to>
      <xdr:col>6</xdr:col>
      <xdr:colOff>200025</xdr:colOff>
      <xdr:row>20</xdr:row>
      <xdr:rowOff>95250</xdr:rowOff>
    </xdr:to>
    <xdr:graphicFrame>
      <xdr:nvGraphicFramePr>
        <xdr:cNvPr id="1" name="Chart 1"/>
        <xdr:cNvGraphicFramePr/>
      </xdr:nvGraphicFramePr>
      <xdr:xfrm>
        <a:off x="1733550" y="1076325"/>
        <a:ext cx="3486150" cy="225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Energistatistik199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TEMP\Figurer19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TR%20data\Industri\Vandforbru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99-balance"/>
      <sheetName val="Forbrug_fakt"/>
      <sheetName val="Forbrug_korr"/>
      <sheetName val="Produktion"/>
      <sheetName val="Emissioner"/>
      <sheetName val="1999b"/>
      <sheetName val="Tidsserier"/>
      <sheetName val="Beregn"/>
      <sheetName val="Fordel"/>
      <sheetName val="Rådata"/>
      <sheetName val="1997b"/>
      <sheetName val="1996b"/>
    </sheetNames>
    <sheetDataSet>
      <sheetData sheetId="6">
        <row r="7">
          <cell r="A7" t="str">
            <v>-  -  solvarme</v>
          </cell>
          <cell r="B7" t="str">
            <v>dnk</v>
          </cell>
          <cell r="C7" t="str">
            <v>udv</v>
          </cell>
          <cell r="D7" t="str">
            <v>sol</v>
          </cell>
          <cell r="E7" t="str">
            <v>a0a0</v>
          </cell>
          <cell r="F7" t="str">
            <v>a00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10.8</v>
          </cell>
          <cell r="N7">
            <v>36</v>
          </cell>
          <cell r="O7">
            <v>50.4</v>
          </cell>
          <cell r="P7">
            <v>50.4</v>
          </cell>
          <cell r="Q7">
            <v>54</v>
          </cell>
          <cell r="R7">
            <v>54</v>
          </cell>
          <cell r="S7">
            <v>54</v>
          </cell>
          <cell r="T7">
            <v>57.6</v>
          </cell>
          <cell r="U7">
            <v>61.2</v>
          </cell>
          <cell r="V7">
            <v>61.2</v>
          </cell>
          <cell r="W7">
            <v>61.2</v>
          </cell>
          <cell r="X7">
            <v>79.8</v>
          </cell>
          <cell r="Y7">
            <v>99.60000000000001</v>
          </cell>
          <cell r="Z7">
            <v>119.39999999999999</v>
          </cell>
          <cell r="AA7">
            <v>138.89999999999998</v>
          </cell>
          <cell r="AB7">
            <v>160.1</v>
          </cell>
          <cell r="AC7">
            <v>184.8001999999994</v>
          </cell>
          <cell r="AD7">
            <v>212.29999999999998</v>
          </cell>
          <cell r="AE7">
            <v>254.19999999999996</v>
          </cell>
          <cell r="AF7">
            <v>280.2</v>
          </cell>
          <cell r="AG7">
            <v>299.7997999999938</v>
          </cell>
          <cell r="AH7">
            <v>317.10024</v>
          </cell>
        </row>
        <row r="8">
          <cell r="A8" t="str">
            <v>-  -  vindkraft</v>
          </cell>
          <cell r="B8" t="str">
            <v>dnk</v>
          </cell>
          <cell r="C8" t="str">
            <v>udv</v>
          </cell>
          <cell r="D8" t="str">
            <v>vin</v>
          </cell>
          <cell r="E8" t="str">
            <v>a0a0</v>
          </cell>
          <cell r="F8" t="str">
            <v>a00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10.8</v>
          </cell>
          <cell r="N8">
            <v>21.6</v>
          </cell>
          <cell r="O8">
            <v>37.800000000000004</v>
          </cell>
          <cell r="P8">
            <v>37.800000000000004</v>
          </cell>
          <cell r="Q8">
            <v>66.60000000000001</v>
          </cell>
          <cell r="R8">
            <v>97.55999999999999</v>
          </cell>
          <cell r="S8">
            <v>119.52000000000001</v>
          </cell>
          <cell r="T8">
            <v>185.04</v>
          </cell>
          <cell r="U8">
            <v>452.15999999999997</v>
          </cell>
          <cell r="V8">
            <v>625.68</v>
          </cell>
          <cell r="W8">
            <v>1050.12</v>
          </cell>
          <cell r="X8">
            <v>1542.24</v>
          </cell>
          <cell r="Y8">
            <v>2197.08</v>
          </cell>
          <cell r="Z8">
            <v>2664.36</v>
          </cell>
          <cell r="AA8">
            <v>3295.44</v>
          </cell>
          <cell r="AB8">
            <v>3723.1200000000003</v>
          </cell>
          <cell r="AC8">
            <v>4093.2000000000003</v>
          </cell>
          <cell r="AD8">
            <v>4238.28</v>
          </cell>
          <cell r="AE8">
            <v>4416.84</v>
          </cell>
          <cell r="AF8">
            <v>6963.12</v>
          </cell>
          <cell r="AG8">
            <v>10151.640000000001</v>
          </cell>
          <cell r="AH8">
            <v>10905.839999999998</v>
          </cell>
        </row>
        <row r="9">
          <cell r="A9" t="str">
            <v>-  -  vandkraft</v>
          </cell>
          <cell r="B9" t="str">
            <v>dnk</v>
          </cell>
          <cell r="C9" t="str">
            <v>udv</v>
          </cell>
          <cell r="D9" t="str">
            <v>van</v>
          </cell>
          <cell r="E9" t="str">
            <v>a0a0</v>
          </cell>
          <cell r="F9" t="str">
            <v>a00</v>
          </cell>
          <cell r="G9">
            <v>75.60000000000001</v>
          </cell>
          <cell r="H9">
            <v>0</v>
          </cell>
          <cell r="I9">
            <v>0</v>
          </cell>
          <cell r="J9">
            <v>75.60000000000001</v>
          </cell>
          <cell r="K9">
            <v>68.4</v>
          </cell>
          <cell r="L9">
            <v>93.60000000000001</v>
          </cell>
          <cell r="M9">
            <v>97.2</v>
          </cell>
          <cell r="N9">
            <v>104.4</v>
          </cell>
          <cell r="O9">
            <v>122.76</v>
          </cell>
          <cell r="P9">
            <v>127.8</v>
          </cell>
          <cell r="Q9">
            <v>109.08</v>
          </cell>
          <cell r="R9">
            <v>120.60000000000001</v>
          </cell>
          <cell r="S9">
            <v>108.72000000000001</v>
          </cell>
          <cell r="T9">
            <v>106.92</v>
          </cell>
          <cell r="U9">
            <v>102.96000000000001</v>
          </cell>
          <cell r="V9">
            <v>105.84</v>
          </cell>
          <cell r="W9">
            <v>118.08</v>
          </cell>
          <cell r="X9">
            <v>82.44</v>
          </cell>
          <cell r="Y9">
            <v>100.8</v>
          </cell>
          <cell r="Z9">
            <v>91.44</v>
          </cell>
          <cell r="AA9">
            <v>99.72</v>
          </cell>
          <cell r="AB9">
            <v>99</v>
          </cell>
          <cell r="AC9">
            <v>117.36000000000001</v>
          </cell>
          <cell r="AD9">
            <v>109.08</v>
          </cell>
          <cell r="AE9">
            <v>69.48</v>
          </cell>
          <cell r="AF9">
            <v>69.12000000000002</v>
          </cell>
          <cell r="AG9">
            <v>98.28</v>
          </cell>
          <cell r="AH9">
            <v>114.84</v>
          </cell>
        </row>
        <row r="10">
          <cell r="A10" t="str">
            <v>-  -  geotermi</v>
          </cell>
          <cell r="B10" t="str">
            <v>dnk</v>
          </cell>
          <cell r="C10" t="str">
            <v>udv</v>
          </cell>
          <cell r="D10" t="str">
            <v>geo</v>
          </cell>
          <cell r="E10" t="str">
            <v>a0a0</v>
          </cell>
          <cell r="F10" t="str">
            <v>a00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45</v>
          </cell>
          <cell r="Y10">
            <v>48</v>
          </cell>
          <cell r="Z10">
            <v>45</v>
          </cell>
          <cell r="AA10">
            <v>45</v>
          </cell>
          <cell r="AB10">
            <v>45</v>
          </cell>
          <cell r="AC10">
            <v>42.404</v>
          </cell>
          <cell r="AD10">
            <v>46.926</v>
          </cell>
          <cell r="AE10">
            <v>32.202</v>
          </cell>
          <cell r="AF10">
            <v>50.31</v>
          </cell>
          <cell r="AG10">
            <v>53.719</v>
          </cell>
          <cell r="AH10">
            <v>53.863</v>
          </cell>
        </row>
        <row r="11">
          <cell r="A11" t="str">
            <v>-  -  halm</v>
          </cell>
          <cell r="B11" t="str">
            <v>dnk</v>
          </cell>
          <cell r="C11" t="str">
            <v>udv</v>
          </cell>
          <cell r="D11" t="str">
            <v>hal</v>
          </cell>
          <cell r="E11" t="str">
            <v>a0a0</v>
          </cell>
          <cell r="F11" t="str">
            <v>a00</v>
          </cell>
          <cell r="G11">
            <v>725</v>
          </cell>
          <cell r="H11">
            <v>0</v>
          </cell>
          <cell r="I11">
            <v>0</v>
          </cell>
          <cell r="J11">
            <v>725</v>
          </cell>
          <cell r="K11">
            <v>725</v>
          </cell>
          <cell r="L11">
            <v>1087.5</v>
          </cell>
          <cell r="M11">
            <v>1450</v>
          </cell>
          <cell r="N11">
            <v>2320</v>
          </cell>
          <cell r="O11">
            <v>4840.1</v>
          </cell>
          <cell r="P11">
            <v>6646.8</v>
          </cell>
          <cell r="Q11">
            <v>7419.8895</v>
          </cell>
          <cell r="R11">
            <v>8318.650000000001</v>
          </cell>
          <cell r="S11">
            <v>9419.9395</v>
          </cell>
          <cell r="T11">
            <v>9892.1895</v>
          </cell>
          <cell r="U11">
            <v>10273.9895</v>
          </cell>
          <cell r="V11">
            <v>10830.7895</v>
          </cell>
          <cell r="W11">
            <v>11258.300000000001</v>
          </cell>
          <cell r="X11">
            <v>11658.7395</v>
          </cell>
          <cell r="Y11">
            <v>12481.15</v>
          </cell>
          <cell r="Z11">
            <v>13306.15</v>
          </cell>
          <cell r="AA11">
            <v>13880.15</v>
          </cell>
          <cell r="AB11">
            <v>13303.2031</v>
          </cell>
          <cell r="AC11">
            <v>12511.689290210576</v>
          </cell>
          <cell r="AD11">
            <v>12823.30901148708</v>
          </cell>
          <cell r="AE11">
            <v>13415.366900000003</v>
          </cell>
          <cell r="AF11">
            <v>13344.326997027398</v>
          </cell>
          <cell r="AG11">
            <v>13353.11050332831</v>
          </cell>
          <cell r="AH11">
            <v>13706.379852828308</v>
          </cell>
        </row>
        <row r="12">
          <cell r="A12" t="str">
            <v>-  -  skovflis</v>
          </cell>
          <cell r="B12" t="str">
            <v>dnk</v>
          </cell>
          <cell r="C12" t="str">
            <v>udv</v>
          </cell>
          <cell r="D12" t="str">
            <v>fli</v>
          </cell>
          <cell r="E12" t="str">
            <v>a0a0</v>
          </cell>
          <cell r="F12" t="str">
            <v>a00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1178.12</v>
          </cell>
          <cell r="V12">
            <v>1450.12</v>
          </cell>
          <cell r="W12">
            <v>1604.12</v>
          </cell>
          <cell r="X12">
            <v>1793.68</v>
          </cell>
          <cell r="Y12">
            <v>1723.68</v>
          </cell>
          <cell r="Z12">
            <v>1611.68</v>
          </cell>
          <cell r="AA12">
            <v>1841.68</v>
          </cell>
          <cell r="AB12">
            <v>1945.6799</v>
          </cell>
          <cell r="AC12">
            <v>2269.6521900166176</v>
          </cell>
          <cell r="AD12">
            <v>2340.2716016513136</v>
          </cell>
          <cell r="AE12">
            <v>2762.077756012658</v>
          </cell>
          <cell r="AF12">
            <v>2704.070995540047</v>
          </cell>
          <cell r="AG12">
            <v>3038.3542934400007</v>
          </cell>
          <cell r="AH12">
            <v>2649.275560566</v>
          </cell>
        </row>
        <row r="13">
          <cell r="A13" t="str">
            <v>-  -  brænde</v>
          </cell>
          <cell r="B13" t="str">
            <v>dnk</v>
          </cell>
          <cell r="C13" t="str">
            <v>udv</v>
          </cell>
          <cell r="D13" t="str">
            <v>bra</v>
          </cell>
          <cell r="E13" t="str">
            <v>a0a0</v>
          </cell>
          <cell r="F13" t="str">
            <v>a00</v>
          </cell>
          <cell r="G13">
            <v>2405.88</v>
          </cell>
          <cell r="H13">
            <v>0</v>
          </cell>
          <cell r="I13">
            <v>0</v>
          </cell>
          <cell r="J13">
            <v>1742.3069999999998</v>
          </cell>
          <cell r="K13">
            <v>1579.47</v>
          </cell>
          <cell r="L13">
            <v>1119.81</v>
          </cell>
          <cell r="M13">
            <v>1991.2079999999999</v>
          </cell>
          <cell r="N13">
            <v>3968.2349999999997</v>
          </cell>
          <cell r="O13">
            <v>6071.424</v>
          </cell>
          <cell r="P13">
            <v>7820.088</v>
          </cell>
          <cell r="Q13">
            <v>8491.484999999999</v>
          </cell>
          <cell r="R13">
            <v>8241.116999999998</v>
          </cell>
          <cell r="S13">
            <v>7922.288999999999</v>
          </cell>
          <cell r="T13">
            <v>7705.661999999999</v>
          </cell>
          <cell r="U13">
            <v>7942.338</v>
          </cell>
          <cell r="V13">
            <v>8426.448</v>
          </cell>
          <cell r="W13">
            <v>7814.219999999999</v>
          </cell>
          <cell r="X13">
            <v>7028.8859999999995</v>
          </cell>
          <cell r="Y13">
            <v>7018.616999999999</v>
          </cell>
          <cell r="Z13">
            <v>8162.8769999999995</v>
          </cell>
          <cell r="AA13">
            <v>8413.244999999999</v>
          </cell>
          <cell r="AB13">
            <v>9351.146999999999</v>
          </cell>
          <cell r="AC13">
            <v>9080.73</v>
          </cell>
          <cell r="AD13">
            <v>9190.755</v>
          </cell>
          <cell r="AE13">
            <v>9768.264</v>
          </cell>
          <cell r="AF13">
            <v>9603.470999999998</v>
          </cell>
          <cell r="AG13">
            <v>8339.405999999999</v>
          </cell>
          <cell r="AH13">
            <v>8339.405999999999</v>
          </cell>
        </row>
        <row r="14">
          <cell r="A14" t="str">
            <v>-  -  træpiller</v>
          </cell>
          <cell r="B14" t="str">
            <v>dnk</v>
          </cell>
          <cell r="C14" t="str">
            <v>udv</v>
          </cell>
          <cell r="D14" t="str">
            <v>tpi</v>
          </cell>
          <cell r="E14" t="str">
            <v>a0a0</v>
          </cell>
          <cell r="F14" t="str">
            <v>a00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40.46</v>
          </cell>
          <cell r="V14">
            <v>180.46</v>
          </cell>
          <cell r="W14">
            <v>355.46</v>
          </cell>
          <cell r="X14">
            <v>927.5</v>
          </cell>
          <cell r="Y14">
            <v>1575</v>
          </cell>
          <cell r="Z14">
            <v>2118</v>
          </cell>
          <cell r="AA14">
            <v>2479</v>
          </cell>
          <cell r="AB14">
            <v>2096.6098</v>
          </cell>
          <cell r="AC14">
            <v>2117.114662875738</v>
          </cell>
          <cell r="AD14">
            <v>2138.0510599331897</v>
          </cell>
          <cell r="AE14">
            <v>2215.490641270123</v>
          </cell>
          <cell r="AF14">
            <v>2278.58669505781</v>
          </cell>
          <cell r="AG14">
            <v>2420.1147346691178</v>
          </cell>
          <cell r="AH14">
            <v>2367.74625</v>
          </cell>
        </row>
        <row r="15">
          <cell r="A15" t="str">
            <v>-  -  træaffald</v>
          </cell>
          <cell r="B15" t="str">
            <v>dnk</v>
          </cell>
          <cell r="C15" t="str">
            <v>udv</v>
          </cell>
          <cell r="D15" t="str">
            <v>taf</v>
          </cell>
          <cell r="E15" t="str">
            <v>a0a0</v>
          </cell>
          <cell r="F15" t="str">
            <v>a00</v>
          </cell>
          <cell r="G15">
            <v>2561.6171915464997</v>
          </cell>
          <cell r="H15">
            <v>0</v>
          </cell>
          <cell r="I15">
            <v>0</v>
          </cell>
          <cell r="J15">
            <v>3286</v>
          </cell>
          <cell r="K15">
            <v>3605</v>
          </cell>
          <cell r="L15">
            <v>3856</v>
          </cell>
          <cell r="M15">
            <v>3925</v>
          </cell>
          <cell r="N15">
            <v>3995</v>
          </cell>
          <cell r="O15">
            <v>3648</v>
          </cell>
          <cell r="P15">
            <v>4073</v>
          </cell>
          <cell r="Q15">
            <v>4355</v>
          </cell>
          <cell r="R15">
            <v>4708</v>
          </cell>
          <cell r="S15">
            <v>5140.022833333333</v>
          </cell>
          <cell r="T15">
            <v>5275.341166666667</v>
          </cell>
          <cell r="U15">
            <v>6626.407333333334</v>
          </cell>
          <cell r="V15">
            <v>6093.27</v>
          </cell>
          <cell r="W15">
            <v>6383.27</v>
          </cell>
          <cell r="X15">
            <v>6260.27</v>
          </cell>
          <cell r="Y15">
            <v>6183.27</v>
          </cell>
          <cell r="Z15">
            <v>6368.27</v>
          </cell>
          <cell r="AA15">
            <v>6566.27</v>
          </cell>
          <cell r="AB15">
            <v>6996.5216</v>
          </cell>
          <cell r="AC15">
            <v>6361.815881737618</v>
          </cell>
          <cell r="AD15">
            <v>5728.513509026659</v>
          </cell>
          <cell r="AE15">
            <v>5809.303400000001</v>
          </cell>
          <cell r="AF15">
            <v>6004.035285163328</v>
          </cell>
          <cell r="AG15">
            <v>6230.7903790940245</v>
          </cell>
          <cell r="AH15">
            <v>7127.793921148233</v>
          </cell>
        </row>
        <row r="16">
          <cell r="A16" t="str">
            <v>-  -  biogas</v>
          </cell>
          <cell r="B16" t="str">
            <v>dnk</v>
          </cell>
          <cell r="C16" t="str">
            <v>udv</v>
          </cell>
          <cell r="D16" t="str">
            <v>bio</v>
          </cell>
          <cell r="E16" t="str">
            <v>a0a0</v>
          </cell>
          <cell r="F16" t="str">
            <v>a00</v>
          </cell>
          <cell r="G16">
            <v>154</v>
          </cell>
          <cell r="H16">
            <v>0</v>
          </cell>
          <cell r="I16">
            <v>0</v>
          </cell>
          <cell r="J16">
            <v>154</v>
          </cell>
          <cell r="K16">
            <v>164</v>
          </cell>
          <cell r="L16">
            <v>174</v>
          </cell>
          <cell r="M16">
            <v>174</v>
          </cell>
          <cell r="N16">
            <v>174</v>
          </cell>
          <cell r="O16">
            <v>184</v>
          </cell>
          <cell r="P16">
            <v>194</v>
          </cell>
          <cell r="Q16">
            <v>204</v>
          </cell>
          <cell r="R16">
            <v>206</v>
          </cell>
          <cell r="S16">
            <v>249</v>
          </cell>
          <cell r="T16">
            <v>294</v>
          </cell>
          <cell r="U16">
            <v>345</v>
          </cell>
          <cell r="V16">
            <v>342</v>
          </cell>
          <cell r="W16">
            <v>353.83333203778346</v>
          </cell>
          <cell r="X16">
            <v>635.6790644879245</v>
          </cell>
          <cell r="Y16">
            <v>751.6319905711396</v>
          </cell>
          <cell r="Z16">
            <v>910.0555644688111</v>
          </cell>
          <cell r="AA16">
            <v>898.8755665022064</v>
          </cell>
          <cell r="AB16">
            <v>1076.7554360645627</v>
          </cell>
          <cell r="AC16">
            <v>1279.487976001614</v>
          </cell>
          <cell r="AD16">
            <v>1753.6475105681716</v>
          </cell>
          <cell r="AE16">
            <v>1990.035836422016</v>
          </cell>
          <cell r="AF16">
            <v>2393.965814733033</v>
          </cell>
          <cell r="AG16">
            <v>2669.88709601619</v>
          </cell>
          <cell r="AH16">
            <v>2656.078567009452</v>
          </cell>
        </row>
        <row r="17">
          <cell r="A17" t="str">
            <v>-  -  affald</v>
          </cell>
          <cell r="B17" t="str">
            <v>dnk</v>
          </cell>
          <cell r="C17" t="str">
            <v>udv</v>
          </cell>
          <cell r="D17" t="str">
            <v>aff</v>
          </cell>
          <cell r="E17" t="str">
            <v>a0a0</v>
          </cell>
          <cell r="F17" t="str">
            <v>a00</v>
          </cell>
          <cell r="G17">
            <v>8400</v>
          </cell>
          <cell r="H17">
            <v>0</v>
          </cell>
          <cell r="I17">
            <v>0</v>
          </cell>
          <cell r="J17">
            <v>9240</v>
          </cell>
          <cell r="K17">
            <v>10080</v>
          </cell>
          <cell r="L17">
            <v>10080</v>
          </cell>
          <cell r="M17">
            <v>10080</v>
          </cell>
          <cell r="N17">
            <v>10584</v>
          </cell>
          <cell r="O17">
            <v>10584</v>
          </cell>
          <cell r="P17">
            <v>11205</v>
          </cell>
          <cell r="Q17">
            <v>11808</v>
          </cell>
          <cell r="R17">
            <v>12497</v>
          </cell>
          <cell r="S17">
            <v>13041</v>
          </cell>
          <cell r="T17">
            <v>13770</v>
          </cell>
          <cell r="U17">
            <v>14304</v>
          </cell>
          <cell r="V17">
            <v>14304</v>
          </cell>
          <cell r="W17">
            <v>14418.315106459944</v>
          </cell>
          <cell r="X17">
            <v>15087.377762297958</v>
          </cell>
          <cell r="Y17">
            <v>15470.818141533004</v>
          </cell>
          <cell r="Z17">
            <v>16716.487953279295</v>
          </cell>
          <cell r="AA17">
            <v>17758.90885572517</v>
          </cell>
          <cell r="AB17">
            <v>19371.2687238314</v>
          </cell>
          <cell r="AC17">
            <v>20286.008498999996</v>
          </cell>
          <cell r="AD17">
            <v>22877.808</v>
          </cell>
          <cell r="AE17">
            <v>25610.007999999998</v>
          </cell>
          <cell r="AF17">
            <v>26746.203995118143</v>
          </cell>
          <cell r="AG17">
            <v>26534.681778</v>
          </cell>
          <cell r="AH17">
            <v>29103.047240000004</v>
          </cell>
        </row>
        <row r="18">
          <cell r="A18" t="str">
            <v>-  -  fiskeolie</v>
          </cell>
          <cell r="B18" t="str">
            <v>dnk</v>
          </cell>
          <cell r="C18" t="str">
            <v>udv</v>
          </cell>
          <cell r="D18" t="str">
            <v>fio</v>
          </cell>
          <cell r="E18" t="str">
            <v>a0a0</v>
          </cell>
          <cell r="F18" t="str">
            <v>a00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1972</v>
          </cell>
          <cell r="W18">
            <v>1860</v>
          </cell>
          <cell r="X18">
            <v>1302</v>
          </cell>
          <cell r="Y18">
            <v>744</v>
          </cell>
          <cell r="Z18">
            <v>744</v>
          </cell>
          <cell r="AA18">
            <v>744</v>
          </cell>
          <cell r="AB18">
            <v>800</v>
          </cell>
          <cell r="AC18">
            <v>245.419576</v>
          </cell>
          <cell r="AD18">
            <v>250.91155200000006</v>
          </cell>
          <cell r="AE18">
            <v>60.409240000000004</v>
          </cell>
          <cell r="AF18">
            <v>13.750620000000001</v>
          </cell>
          <cell r="AG18">
            <v>13.619700000000002</v>
          </cell>
          <cell r="AH18">
            <v>27.147160000000003</v>
          </cell>
        </row>
        <row r="19">
          <cell r="A19" t="str">
            <v>-  -  varmepumper</v>
          </cell>
          <cell r="B19" t="str">
            <v>dnk</v>
          </cell>
          <cell r="C19" t="str">
            <v>udv</v>
          </cell>
          <cell r="D19" t="str">
            <v>vmp</v>
          </cell>
          <cell r="E19" t="str">
            <v>a0a0</v>
          </cell>
          <cell r="F19" t="str">
            <v>a00</v>
          </cell>
          <cell r="G19">
            <v>3.6</v>
          </cell>
          <cell r="H19">
            <v>0</v>
          </cell>
          <cell r="I19">
            <v>0</v>
          </cell>
          <cell r="J19">
            <v>10.8</v>
          </cell>
          <cell r="K19">
            <v>14.4</v>
          </cell>
          <cell r="L19">
            <v>18</v>
          </cell>
          <cell r="M19">
            <v>57.6</v>
          </cell>
          <cell r="N19">
            <v>169.20000000000002</v>
          </cell>
          <cell r="O19">
            <v>306</v>
          </cell>
          <cell r="P19">
            <v>1206</v>
          </cell>
          <cell r="Q19">
            <v>1645.2</v>
          </cell>
          <cell r="R19">
            <v>1940.4</v>
          </cell>
          <cell r="S19">
            <v>2088</v>
          </cell>
          <cell r="T19">
            <v>2224.8</v>
          </cell>
          <cell r="U19">
            <v>2379.6</v>
          </cell>
          <cell r="V19">
            <v>2455.2000000000003</v>
          </cell>
          <cell r="W19">
            <v>2487.6</v>
          </cell>
          <cell r="X19">
            <v>2484</v>
          </cell>
          <cell r="Y19">
            <v>2462.4</v>
          </cell>
          <cell r="Z19">
            <v>2412</v>
          </cell>
          <cell r="AA19">
            <v>2541.6</v>
          </cell>
          <cell r="AB19">
            <v>2750.4</v>
          </cell>
          <cell r="AC19">
            <v>2910.8772000000004</v>
          </cell>
          <cell r="AD19">
            <v>3031.4280564</v>
          </cell>
          <cell r="AE19">
            <v>3204.9857909170964</v>
          </cell>
          <cell r="AF19">
            <v>3323.306900050079</v>
          </cell>
          <cell r="AG19">
            <v>3442.7313187042973</v>
          </cell>
          <cell r="AH19">
            <v>3603.901634446255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hold"/>
      <sheetName val="overblik"/>
      <sheetName val="produktion"/>
      <sheetName val="brutto"/>
      <sheetName val="konvert"/>
      <sheetName val="transport"/>
      <sheetName val="prderhverv"/>
      <sheetName val="sererhverv"/>
      <sheetName val="hushold"/>
      <sheetName val="emissioner"/>
      <sheetName val="fremskriv"/>
      <sheetName val="økonomi"/>
      <sheetName val="priser"/>
      <sheetName val="internat"/>
      <sheetName val="tabel"/>
      <sheetName val="nøgletal"/>
      <sheetName val="extern"/>
    </sheetNames>
    <sheetDataSet>
      <sheetData sheetId="16">
        <row r="1">
          <cell r="W1">
            <v>1988</v>
          </cell>
          <cell r="X1">
            <v>1989</v>
          </cell>
          <cell r="Y1">
            <v>1990</v>
          </cell>
          <cell r="Z1">
            <v>1991</v>
          </cell>
          <cell r="AA1">
            <v>1992</v>
          </cell>
          <cell r="AB1">
            <v>1993</v>
          </cell>
          <cell r="AC1">
            <v>1994</v>
          </cell>
          <cell r="AD1">
            <v>1995</v>
          </cell>
          <cell r="AE1">
            <v>1996</v>
          </cell>
          <cell r="AF1">
            <v>1997</v>
          </cell>
          <cell r="AG1">
            <v>1998</v>
          </cell>
          <cell r="AH1">
            <v>1999</v>
          </cell>
          <cell r="AI1">
            <v>2000</v>
          </cell>
          <cell r="AJ1">
            <v>2001</v>
          </cell>
          <cell r="AK1">
            <v>2002</v>
          </cell>
          <cell r="AL1">
            <v>2003</v>
          </cell>
          <cell r="AM1">
            <v>2004</v>
          </cell>
          <cell r="AN1">
            <v>2005</v>
          </cell>
          <cell r="AO1">
            <v>2006</v>
          </cell>
          <cell r="AP1">
            <v>2007</v>
          </cell>
          <cell r="AQ1">
            <v>2008</v>
          </cell>
          <cell r="AR1">
            <v>2009</v>
          </cell>
          <cell r="AS1">
            <v>2010</v>
          </cell>
          <cell r="AT1">
            <v>2011</v>
          </cell>
          <cell r="AU1">
            <v>2012</v>
          </cell>
        </row>
        <row r="3">
          <cell r="W3">
            <v>905802</v>
          </cell>
          <cell r="X3">
            <v>907163</v>
          </cell>
          <cell r="Y3">
            <v>915918</v>
          </cell>
          <cell r="Z3">
            <v>926130</v>
          </cell>
          <cell r="AA3">
            <v>931786</v>
          </cell>
          <cell r="AB3">
            <v>931773</v>
          </cell>
          <cell r="AC3">
            <v>982704</v>
          </cell>
          <cell r="AD3">
            <v>1009756</v>
          </cell>
          <cell r="AE3">
            <v>1035188</v>
          </cell>
          <cell r="AF3">
            <v>1067667</v>
          </cell>
          <cell r="AG3">
            <v>1094796</v>
          </cell>
          <cell r="AH3">
            <v>1113193</v>
          </cell>
        </row>
        <row r="4">
          <cell r="W4">
            <v>454528</v>
          </cell>
          <cell r="X4">
            <v>454039</v>
          </cell>
          <cell r="Y4">
            <v>454311</v>
          </cell>
          <cell r="Z4">
            <v>461622</v>
          </cell>
          <cell r="AA4">
            <v>470389</v>
          </cell>
          <cell r="AB4">
            <v>472690</v>
          </cell>
          <cell r="AC4">
            <v>503350</v>
          </cell>
          <cell r="AD4">
            <v>509551</v>
          </cell>
          <cell r="AE4">
            <v>522160</v>
          </cell>
          <cell r="AF4">
            <v>541718</v>
          </cell>
          <cell r="AG4">
            <v>560565</v>
          </cell>
          <cell r="AH4">
            <v>564195</v>
          </cell>
        </row>
        <row r="6">
          <cell r="W6">
            <v>3161</v>
          </cell>
          <cell r="X6">
            <v>3831</v>
          </cell>
          <cell r="Y6">
            <v>4113</v>
          </cell>
          <cell r="Z6">
            <v>4924</v>
          </cell>
          <cell r="AA6">
            <v>5506</v>
          </cell>
          <cell r="AB6">
            <v>5641</v>
          </cell>
          <cell r="AC6">
            <v>6072</v>
          </cell>
          <cell r="AD6">
            <v>6638</v>
          </cell>
          <cell r="AE6">
            <v>8074</v>
          </cell>
          <cell r="AF6">
            <v>9078</v>
          </cell>
          <cell r="AG6">
            <v>8905</v>
          </cell>
          <cell r="AH6">
            <v>10436</v>
          </cell>
        </row>
        <row r="7">
          <cell r="W7">
            <v>800</v>
          </cell>
          <cell r="X7">
            <v>1118</v>
          </cell>
          <cell r="Y7">
            <v>900</v>
          </cell>
          <cell r="Z7">
            <v>547</v>
          </cell>
          <cell r="AA7">
            <v>794</v>
          </cell>
          <cell r="AB7">
            <v>-69</v>
          </cell>
          <cell r="AC7">
            <v>-20</v>
          </cell>
          <cell r="AD7">
            <v>279</v>
          </cell>
          <cell r="AE7">
            <v>98</v>
          </cell>
          <cell r="AF7">
            <v>184</v>
          </cell>
          <cell r="AG7">
            <v>54</v>
          </cell>
          <cell r="AH7">
            <v>1808</v>
          </cell>
        </row>
        <row r="8">
          <cell r="W8">
            <v>13885</v>
          </cell>
          <cell r="X8">
            <v>14399</v>
          </cell>
          <cell r="Y8">
            <v>14897</v>
          </cell>
          <cell r="Z8">
            <v>17220</v>
          </cell>
          <cell r="AA8">
            <v>19056</v>
          </cell>
          <cell r="AB8">
            <v>18118</v>
          </cell>
          <cell r="AC8">
            <v>18093</v>
          </cell>
          <cell r="AD8">
            <v>20502</v>
          </cell>
          <cell r="AE8">
            <v>22746</v>
          </cell>
          <cell r="AF8">
            <v>21915.256185890434</v>
          </cell>
          <cell r="AG8">
            <v>20577.370679764485</v>
          </cell>
          <cell r="AH8">
            <v>19163.548081824956</v>
          </cell>
        </row>
        <row r="9">
          <cell r="W9">
            <v>20725</v>
          </cell>
          <cell r="X9">
            <v>23593</v>
          </cell>
          <cell r="Y9">
            <v>23925</v>
          </cell>
          <cell r="Z9">
            <v>23715</v>
          </cell>
          <cell r="AA9">
            <v>22660</v>
          </cell>
          <cell r="AB9">
            <v>25651</v>
          </cell>
          <cell r="AC9">
            <v>26704</v>
          </cell>
          <cell r="AD9">
            <v>27769</v>
          </cell>
          <cell r="AE9">
            <v>29060</v>
          </cell>
          <cell r="AF9">
            <v>29339</v>
          </cell>
          <cell r="AG9">
            <v>31400</v>
          </cell>
          <cell r="AH9">
            <v>32793</v>
          </cell>
        </row>
        <row r="10">
          <cell r="W10">
            <v>2070</v>
          </cell>
          <cell r="X10">
            <v>2274</v>
          </cell>
          <cell r="Y10">
            <v>2278</v>
          </cell>
          <cell r="Z10">
            <v>2426</v>
          </cell>
          <cell r="AA10">
            <v>2685</v>
          </cell>
          <cell r="AB10">
            <v>2650</v>
          </cell>
          <cell r="AC10">
            <v>2326</v>
          </cell>
          <cell r="AD10">
            <v>2483</v>
          </cell>
          <cell r="AE10">
            <v>2287</v>
          </cell>
          <cell r="AF10">
            <v>2639</v>
          </cell>
          <cell r="AG10">
            <v>1674</v>
          </cell>
          <cell r="AH10">
            <v>1524</v>
          </cell>
        </row>
        <row r="11">
          <cell r="W11">
            <v>2289</v>
          </cell>
          <cell r="X11">
            <v>2536</v>
          </cell>
          <cell r="Y11">
            <v>1865</v>
          </cell>
          <cell r="Z11">
            <v>1813</v>
          </cell>
          <cell r="AA11">
            <v>2732</v>
          </cell>
          <cell r="AB11">
            <v>2703</v>
          </cell>
          <cell r="AC11">
            <v>2681</v>
          </cell>
          <cell r="AD11">
            <v>2292</v>
          </cell>
          <cell r="AE11">
            <v>2000</v>
          </cell>
          <cell r="AF11">
            <v>2097</v>
          </cell>
          <cell r="AG11">
            <v>2324</v>
          </cell>
          <cell r="AH11">
            <v>1983</v>
          </cell>
        </row>
        <row r="12">
          <cell r="W12">
            <v>140354</v>
          </cell>
          <cell r="X12">
            <v>145528</v>
          </cell>
          <cell r="Y12">
            <v>142288</v>
          </cell>
          <cell r="Z12">
            <v>140715</v>
          </cell>
          <cell r="AA12">
            <v>138252</v>
          </cell>
          <cell r="AB12">
            <v>132962</v>
          </cell>
          <cell r="AC12">
            <v>146779</v>
          </cell>
          <cell r="AD12">
            <v>154653</v>
          </cell>
          <cell r="AE12">
            <v>148339</v>
          </cell>
          <cell r="AF12">
            <v>152223.8596432553</v>
          </cell>
          <cell r="AG12">
            <v>155985.51248606466</v>
          </cell>
          <cell r="AH12">
            <v>149816.521516165</v>
          </cell>
        </row>
        <row r="13">
          <cell r="W13">
            <v>49158</v>
          </cell>
          <cell r="X13">
            <v>47224</v>
          </cell>
          <cell r="Y13">
            <v>42903</v>
          </cell>
          <cell r="Z13">
            <v>40857</v>
          </cell>
          <cell r="AA13">
            <v>40989</v>
          </cell>
          <cell r="AB13">
            <v>36336</v>
          </cell>
          <cell r="AC13">
            <v>39156</v>
          </cell>
          <cell r="AD13">
            <v>41066</v>
          </cell>
          <cell r="AE13">
            <v>43224</v>
          </cell>
          <cell r="AF13">
            <v>44672</v>
          </cell>
          <cell r="AG13">
            <v>45680</v>
          </cell>
          <cell r="AH13">
            <v>42739</v>
          </cell>
        </row>
        <row r="14">
          <cell r="W14">
            <v>75368</v>
          </cell>
          <cell r="X14">
            <v>64472</v>
          </cell>
          <cell r="Y14">
            <v>65234</v>
          </cell>
          <cell r="Z14">
            <v>72119</v>
          </cell>
          <cell r="AA14">
            <v>69732</v>
          </cell>
          <cell r="AB14">
            <v>68293</v>
          </cell>
          <cell r="AC14">
            <v>70610</v>
          </cell>
          <cell r="AD14">
            <v>74971</v>
          </cell>
          <cell r="AE14">
            <v>85937</v>
          </cell>
          <cell r="AF14">
            <v>90354.31754328651</v>
          </cell>
          <cell r="AG14">
            <v>87032.77196994446</v>
          </cell>
          <cell r="AH14">
            <v>91949.93368180333</v>
          </cell>
        </row>
        <row r="15">
          <cell r="W15">
            <v>32181</v>
          </cell>
          <cell r="X15">
            <v>31112</v>
          </cell>
          <cell r="Y15">
            <v>34717</v>
          </cell>
          <cell r="Z15">
            <v>35840</v>
          </cell>
          <cell r="AA15">
            <v>36295</v>
          </cell>
          <cell r="AB15">
            <v>36399</v>
          </cell>
          <cell r="AC15">
            <v>37527</v>
          </cell>
          <cell r="AD15">
            <v>38876</v>
          </cell>
          <cell r="AE15">
            <v>38271</v>
          </cell>
          <cell r="AF15">
            <v>39155</v>
          </cell>
          <cell r="AG15">
            <v>41261</v>
          </cell>
          <cell r="AH15">
            <v>44482</v>
          </cell>
        </row>
        <row r="16">
          <cell r="W16">
            <v>223601</v>
          </cell>
          <cell r="X16">
            <v>235135</v>
          </cell>
          <cell r="Y16">
            <v>246633</v>
          </cell>
          <cell r="Z16">
            <v>244374</v>
          </cell>
          <cell r="AA16">
            <v>244608</v>
          </cell>
          <cell r="AB16">
            <v>249022</v>
          </cell>
          <cell r="AC16">
            <v>261578</v>
          </cell>
          <cell r="AD16">
            <v>262118</v>
          </cell>
          <cell r="AE16">
            <v>266202</v>
          </cell>
          <cell r="AF16">
            <v>258347.63583160267</v>
          </cell>
          <cell r="AG16">
            <v>269546.15629883285</v>
          </cell>
          <cell r="AH16">
            <v>284214.88022969826</v>
          </cell>
        </row>
        <row r="17">
          <cell r="W17">
            <v>180175</v>
          </cell>
          <cell r="X17">
            <v>179019</v>
          </cell>
          <cell r="Y17">
            <v>179486</v>
          </cell>
          <cell r="Z17">
            <v>178867</v>
          </cell>
          <cell r="AA17">
            <v>179304</v>
          </cell>
          <cell r="AB17">
            <v>184631</v>
          </cell>
          <cell r="AC17">
            <v>189743</v>
          </cell>
          <cell r="AD17">
            <v>193245</v>
          </cell>
          <cell r="AE17">
            <v>197860</v>
          </cell>
          <cell r="AF17">
            <v>213631.4329113477</v>
          </cell>
          <cell r="AG17">
            <v>219496.1303847246</v>
          </cell>
          <cell r="AH17">
            <v>218946.38673956288</v>
          </cell>
        </row>
        <row r="18">
          <cell r="W18">
            <v>77642</v>
          </cell>
          <cell r="X18">
            <v>78344</v>
          </cell>
          <cell r="Y18">
            <v>78571</v>
          </cell>
          <cell r="Z18">
            <v>78770</v>
          </cell>
          <cell r="AA18">
            <v>78635</v>
          </cell>
          <cell r="AB18">
            <v>77227</v>
          </cell>
          <cell r="AC18">
            <v>75614</v>
          </cell>
          <cell r="AD18">
            <v>77888</v>
          </cell>
          <cell r="AE18">
            <v>79612</v>
          </cell>
          <cell r="AF18">
            <v>84650.49788461735</v>
          </cell>
          <cell r="AG18">
            <v>86255.05818066897</v>
          </cell>
          <cell r="AH18">
            <v>89474.72975094555</v>
          </cell>
        </row>
        <row r="19">
          <cell r="W19">
            <v>-41905</v>
          </cell>
          <cell r="X19">
            <v>-44877</v>
          </cell>
          <cell r="Y19">
            <v>-43346</v>
          </cell>
          <cell r="Z19">
            <v>-40424</v>
          </cell>
          <cell r="AA19">
            <v>-36209</v>
          </cell>
          <cell r="AB19">
            <v>-33967</v>
          </cell>
          <cell r="AC19">
            <v>-31572</v>
          </cell>
          <cell r="AD19">
            <v>-31438</v>
          </cell>
          <cell r="AE19">
            <v>-32597</v>
          </cell>
          <cell r="AF19">
            <v>-31128</v>
          </cell>
          <cell r="AG19">
            <v>-31461</v>
          </cell>
          <cell r="AH19">
            <v>-32467</v>
          </cell>
        </row>
        <row r="21">
          <cell r="W21">
            <v>12.428706600000002</v>
          </cell>
          <cell r="X21">
            <v>15.299046059999997</v>
          </cell>
          <cell r="Y21">
            <v>16.175860529999998</v>
          </cell>
          <cell r="Z21">
            <v>16.301907079999992</v>
          </cell>
          <cell r="AA21">
            <v>15.705187999999998</v>
          </cell>
          <cell r="AB21">
            <v>16.11226808</v>
          </cell>
          <cell r="AC21">
            <v>15.927034919999995</v>
          </cell>
          <cell r="AD21">
            <v>15.231042670000003</v>
          </cell>
          <cell r="AE21">
            <v>21.884179</v>
          </cell>
          <cell r="AF21">
            <v>21.412312</v>
          </cell>
          <cell r="AG21">
            <v>16.79052</v>
          </cell>
        </row>
        <row r="22">
          <cell r="W22">
            <v>5.5512451800000004</v>
          </cell>
          <cell r="X22">
            <v>5.742055620000001</v>
          </cell>
          <cell r="Y22">
            <v>5.939351130000001</v>
          </cell>
          <cell r="Z22">
            <v>7.21619653</v>
          </cell>
          <cell r="AA22">
            <v>6.571525549999999</v>
          </cell>
          <cell r="AB22">
            <v>6.2091199900000005</v>
          </cell>
          <cell r="AC22">
            <v>6.6487649</v>
          </cell>
          <cell r="AD22">
            <v>6.85718917</v>
          </cell>
          <cell r="AE22">
            <v>9.243318</v>
          </cell>
          <cell r="AF22">
            <v>9.377021</v>
          </cell>
          <cell r="AG22">
            <v>8.80447</v>
          </cell>
        </row>
        <row r="23">
          <cell r="W23">
            <v>12.626741189999995</v>
          </cell>
          <cell r="X23">
            <v>14.87125933</v>
          </cell>
          <cell r="Y23">
            <v>14.28324881</v>
          </cell>
          <cell r="Z23">
            <v>15.595436520000005</v>
          </cell>
          <cell r="AA23">
            <v>16.033325300000005</v>
          </cell>
          <cell r="AB23">
            <v>16.50920134</v>
          </cell>
          <cell r="AC23">
            <v>17.029385100000006</v>
          </cell>
          <cell r="AD23">
            <v>17.562914700000004</v>
          </cell>
          <cell r="AE23">
            <v>19.854464</v>
          </cell>
          <cell r="AF23">
            <v>20.757607</v>
          </cell>
          <cell r="AG23">
            <v>20.893412</v>
          </cell>
        </row>
        <row r="24">
          <cell r="W24">
            <v>23.75786531</v>
          </cell>
          <cell r="X24">
            <v>24.55153956</v>
          </cell>
          <cell r="Y24">
            <v>25.151190509999996</v>
          </cell>
          <cell r="Z24">
            <v>26.89489186</v>
          </cell>
          <cell r="AA24">
            <v>26.78791186</v>
          </cell>
          <cell r="AB24">
            <v>28.27553796</v>
          </cell>
          <cell r="AC24">
            <v>28.174819299999996</v>
          </cell>
          <cell r="AD24">
            <v>30.65063934</v>
          </cell>
          <cell r="AE24">
            <v>33.128627231869864</v>
          </cell>
          <cell r="AF24">
            <v>32.646951974963144</v>
          </cell>
          <cell r="AG24">
            <v>33.25705766760115</v>
          </cell>
        </row>
        <row r="26">
          <cell r="W26">
            <v>7.155</v>
          </cell>
          <cell r="X26">
            <v>6.832</v>
          </cell>
          <cell r="Y26">
            <v>5.637</v>
          </cell>
          <cell r="Z26">
            <v>5.506</v>
          </cell>
          <cell r="AA26">
            <v>5.719</v>
          </cell>
          <cell r="AB26">
            <v>5.626</v>
          </cell>
          <cell r="AC26">
            <v>6.2</v>
          </cell>
          <cell r="AD26">
            <v>7.479</v>
          </cell>
          <cell r="AE26">
            <v>8.25</v>
          </cell>
          <cell r="AF26">
            <v>8.606</v>
          </cell>
          <cell r="AG26">
            <v>8.9</v>
          </cell>
          <cell r="AH26">
            <v>9.911</v>
          </cell>
        </row>
        <row r="27">
          <cell r="W27">
            <v>4.1</v>
          </cell>
          <cell r="X27">
            <v>3.543</v>
          </cell>
          <cell r="Y27">
            <v>3.136</v>
          </cell>
          <cell r="Z27">
            <v>3.749</v>
          </cell>
          <cell r="AA27">
            <v>4.063</v>
          </cell>
          <cell r="AB27">
            <v>4.762</v>
          </cell>
          <cell r="AC27">
            <v>4.881</v>
          </cell>
          <cell r="AD27">
            <v>5.785</v>
          </cell>
          <cell r="AE27">
            <v>6.23</v>
          </cell>
          <cell r="AF27">
            <v>5.832</v>
          </cell>
          <cell r="AG27">
            <v>6.3</v>
          </cell>
          <cell r="AH27">
            <v>6.536</v>
          </cell>
        </row>
        <row r="28">
          <cell r="W28">
            <v>0.1</v>
          </cell>
          <cell r="X28">
            <v>0.06</v>
          </cell>
          <cell r="Y28">
            <v>0.043</v>
          </cell>
          <cell r="Z28">
            <v>0.042</v>
          </cell>
          <cell r="AA28">
            <v>0.03</v>
          </cell>
          <cell r="AB28">
            <v>0.045</v>
          </cell>
          <cell r="AC28">
            <v>0.047</v>
          </cell>
          <cell r="AD28">
            <v>0.051</v>
          </cell>
          <cell r="AE28">
            <v>0.073</v>
          </cell>
          <cell r="AF28">
            <v>0.082</v>
          </cell>
          <cell r="AG28">
            <v>0.5</v>
          </cell>
          <cell r="AH28">
            <v>1.693</v>
          </cell>
        </row>
        <row r="29">
          <cell r="W29">
            <v>0.9</v>
          </cell>
          <cell r="X29">
            <v>0.827</v>
          </cell>
          <cell r="Y29">
            <v>0.848</v>
          </cell>
          <cell r="Z29">
            <v>0.899</v>
          </cell>
          <cell r="AA29">
            <v>0.761</v>
          </cell>
          <cell r="AB29">
            <v>0.731</v>
          </cell>
          <cell r="AC29">
            <v>0.584</v>
          </cell>
          <cell r="AD29">
            <v>0.631</v>
          </cell>
          <cell r="AE29">
            <v>0.671</v>
          </cell>
          <cell r="AF29">
            <v>0.705</v>
          </cell>
          <cell r="AG29">
            <v>0.75</v>
          </cell>
          <cell r="AH29">
            <v>1.079</v>
          </cell>
        </row>
        <row r="30">
          <cell r="W30">
            <v>4.4</v>
          </cell>
          <cell r="X30">
            <v>4.207</v>
          </cell>
          <cell r="Y30">
            <v>4.313</v>
          </cell>
          <cell r="Z30">
            <v>4.447</v>
          </cell>
          <cell r="AA30">
            <v>3.988</v>
          </cell>
          <cell r="AB30">
            <v>3.54</v>
          </cell>
          <cell r="AC30">
            <v>4.058</v>
          </cell>
          <cell r="AD30">
            <v>4.444</v>
          </cell>
          <cell r="AE30">
            <v>5.111</v>
          </cell>
          <cell r="AF30">
            <v>5.542</v>
          </cell>
          <cell r="AG30">
            <v>7.1</v>
          </cell>
          <cell r="AH30">
            <v>7.315</v>
          </cell>
        </row>
        <row r="31"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1.53</v>
          </cell>
          <cell r="AB31">
            <v>3.299</v>
          </cell>
          <cell r="AC31">
            <v>3.149</v>
          </cell>
          <cell r="AD31">
            <v>3.28</v>
          </cell>
          <cell r="AE31">
            <v>3.776</v>
          </cell>
          <cell r="AF31">
            <v>3.7</v>
          </cell>
          <cell r="AG31">
            <v>4.8</v>
          </cell>
          <cell r="AH31">
            <v>4.442</v>
          </cell>
        </row>
        <row r="32"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0.334</v>
          </cell>
          <cell r="AF32">
            <v>0.377</v>
          </cell>
          <cell r="AG32">
            <v>0.4</v>
          </cell>
          <cell r="AH32">
            <v>0.491</v>
          </cell>
        </row>
        <row r="34">
          <cell r="W34">
            <v>22</v>
          </cell>
          <cell r="X34">
            <v>22</v>
          </cell>
          <cell r="Y34">
            <v>22</v>
          </cell>
          <cell r="Z34">
            <v>22</v>
          </cell>
          <cell r="AA34">
            <v>25</v>
          </cell>
          <cell r="AB34">
            <v>25</v>
          </cell>
          <cell r="AC34">
            <v>25</v>
          </cell>
          <cell r="AD34">
            <v>25</v>
          </cell>
          <cell r="AE34">
            <v>25</v>
          </cell>
          <cell r="AF34">
            <v>25</v>
          </cell>
          <cell r="AG34">
            <v>25</v>
          </cell>
          <cell r="AH34">
            <v>25</v>
          </cell>
        </row>
        <row r="35">
          <cell r="W35">
            <v>3.7</v>
          </cell>
          <cell r="X35">
            <v>3.6533333333333338</v>
          </cell>
          <cell r="Y35">
            <v>2.475</v>
          </cell>
          <cell r="Z35">
            <v>2.25</v>
          </cell>
          <cell r="AA35">
            <v>2.25</v>
          </cell>
          <cell r="AB35">
            <v>2.25</v>
          </cell>
          <cell r="AC35">
            <v>2.2916666666666665</v>
          </cell>
          <cell r="AD35">
            <v>2.965</v>
          </cell>
          <cell r="AE35">
            <v>3.27</v>
          </cell>
          <cell r="AF35">
            <v>3.32</v>
          </cell>
          <cell r="AG35">
            <v>3.37</v>
          </cell>
          <cell r="AH35">
            <v>3.77</v>
          </cell>
        </row>
        <row r="36">
          <cell r="W36">
            <v>1.76</v>
          </cell>
          <cell r="X36">
            <v>1.76</v>
          </cell>
          <cell r="Y36">
            <v>1.76</v>
          </cell>
          <cell r="Z36">
            <v>1.76</v>
          </cell>
          <cell r="AA36">
            <v>1.76</v>
          </cell>
          <cell r="AB36">
            <v>1.76</v>
          </cell>
          <cell r="AC36">
            <v>1.76</v>
          </cell>
          <cell r="AD36">
            <v>1.76</v>
          </cell>
          <cell r="AE36">
            <v>1.76</v>
          </cell>
          <cell r="AF36">
            <v>1.76</v>
          </cell>
          <cell r="AG36">
            <v>1.865</v>
          </cell>
          <cell r="AH36">
            <v>1.97</v>
          </cell>
        </row>
        <row r="37">
          <cell r="W37">
            <v>0.325</v>
          </cell>
          <cell r="X37">
            <v>0.3279166666666667</v>
          </cell>
          <cell r="Y37">
            <v>0.33</v>
          </cell>
          <cell r="Z37">
            <v>0.33</v>
          </cell>
          <cell r="AA37">
            <v>0.33</v>
          </cell>
          <cell r="AB37">
            <v>0.37</v>
          </cell>
          <cell r="AC37">
            <v>0.4</v>
          </cell>
          <cell r="AD37">
            <v>0.43</v>
          </cell>
          <cell r="AE37">
            <v>0.46</v>
          </cell>
          <cell r="AF37">
            <v>0.5</v>
          </cell>
          <cell r="AG37">
            <v>0.56</v>
          </cell>
          <cell r="AH37">
            <v>0.581</v>
          </cell>
        </row>
        <row r="52">
          <cell r="W52">
            <v>165</v>
          </cell>
          <cell r="X52">
            <v>172.9</v>
          </cell>
          <cell r="Y52">
            <v>177.4</v>
          </cell>
          <cell r="Z52">
            <v>181.7</v>
          </cell>
          <cell r="AA52">
            <v>185.5</v>
          </cell>
          <cell r="AB52">
            <v>187.8</v>
          </cell>
          <cell r="AC52">
            <v>191.6</v>
          </cell>
          <cell r="AD52">
            <v>195.6</v>
          </cell>
          <cell r="AE52">
            <v>199.7</v>
          </cell>
          <cell r="AF52">
            <v>204.1</v>
          </cell>
          <cell r="AG52">
            <v>207.9</v>
          </cell>
          <cell r="AH52">
            <v>213</v>
          </cell>
        </row>
        <row r="53">
          <cell r="W53">
            <v>77.46478873239437</v>
          </cell>
          <cell r="X53">
            <v>81.17370892018779</v>
          </cell>
          <cell r="Y53">
            <v>83.28638497652582</v>
          </cell>
          <cell r="Z53">
            <v>85.30516431924883</v>
          </cell>
          <cell r="AA53">
            <v>87.08920187793427</v>
          </cell>
          <cell r="AB53">
            <v>88.16901408450704</v>
          </cell>
          <cell r="AC53">
            <v>89.9530516431925</v>
          </cell>
          <cell r="AD53">
            <v>91.83098591549296</v>
          </cell>
          <cell r="AE53">
            <v>93.75586854460094</v>
          </cell>
          <cell r="AF53">
            <v>95.82159624413146</v>
          </cell>
          <cell r="AG53">
            <v>97.6056338028169</v>
          </cell>
          <cell r="AH53">
            <v>100</v>
          </cell>
        </row>
        <row r="54">
          <cell r="W54">
            <v>1997</v>
          </cell>
          <cell r="X54">
            <v>1997</v>
          </cell>
          <cell r="Y54">
            <v>1997</v>
          </cell>
          <cell r="Z54">
            <v>1998</v>
          </cell>
          <cell r="AA54">
            <v>1998</v>
          </cell>
          <cell r="AB54">
            <v>1998</v>
          </cell>
          <cell r="AC54">
            <v>1998</v>
          </cell>
          <cell r="AD54">
            <v>1998</v>
          </cell>
          <cell r="AE54">
            <v>1998</v>
          </cell>
          <cell r="AF54">
            <v>1998</v>
          </cell>
          <cell r="AG54">
            <v>1998</v>
          </cell>
          <cell r="AH54">
            <v>1998</v>
          </cell>
          <cell r="AI54">
            <v>1998</v>
          </cell>
          <cell r="AJ54">
            <v>1998</v>
          </cell>
          <cell r="AK54">
            <v>1998</v>
          </cell>
          <cell r="AL54">
            <v>1999</v>
          </cell>
          <cell r="AM54">
            <v>1999</v>
          </cell>
          <cell r="AN54">
            <v>1999</v>
          </cell>
          <cell r="AO54">
            <v>1999</v>
          </cell>
          <cell r="AP54">
            <v>1999</v>
          </cell>
          <cell r="AQ54">
            <v>1999</v>
          </cell>
          <cell r="AR54">
            <v>1999</v>
          </cell>
          <cell r="AS54">
            <v>1999</v>
          </cell>
          <cell r="AT54">
            <v>1999</v>
          </cell>
          <cell r="AU54">
            <v>1999</v>
          </cell>
        </row>
        <row r="55">
          <cell r="W55" t="str">
            <v>Okt</v>
          </cell>
          <cell r="X55" t="str">
            <v>Nov</v>
          </cell>
          <cell r="Y55" t="str">
            <v>Dec</v>
          </cell>
          <cell r="Z55" t="str">
            <v>Jan</v>
          </cell>
          <cell r="AA55" t="str">
            <v> Feb</v>
          </cell>
          <cell r="AB55" t="str">
            <v>Mar</v>
          </cell>
          <cell r="AC55" t="str">
            <v>Apr</v>
          </cell>
          <cell r="AD55" t="str">
            <v>Maj</v>
          </cell>
          <cell r="AE55" t="str">
            <v>Jun</v>
          </cell>
          <cell r="AF55" t="str">
            <v>Jul</v>
          </cell>
          <cell r="AG55" t="str">
            <v>Aug</v>
          </cell>
          <cell r="AH55" t="str">
            <v>Sep</v>
          </cell>
          <cell r="AI55" t="str">
            <v>Okt</v>
          </cell>
          <cell r="AJ55" t="str">
            <v>Nov</v>
          </cell>
          <cell r="AK55" t="str">
            <v>Dec</v>
          </cell>
          <cell r="AL55" t="str">
            <v>Jan</v>
          </cell>
          <cell r="AM55" t="str">
            <v> Feb</v>
          </cell>
          <cell r="AN55" t="str">
            <v>Mar</v>
          </cell>
          <cell r="AO55" t="str">
            <v>Apr</v>
          </cell>
          <cell r="AP55" t="str">
            <v>Maj</v>
          </cell>
          <cell r="AQ55" t="str">
            <v>Jun</v>
          </cell>
          <cell r="AR55" t="str">
            <v>Jul</v>
          </cell>
          <cell r="AS55" t="str">
            <v>Aug</v>
          </cell>
          <cell r="AT55" t="str">
            <v>Sep</v>
          </cell>
          <cell r="AU55" t="str">
            <v>Okt</v>
          </cell>
        </row>
        <row r="56">
          <cell r="W56">
            <v>19.93</v>
          </cell>
          <cell r="X56">
            <v>19.2</v>
          </cell>
          <cell r="Y56">
            <v>17.11</v>
          </cell>
          <cell r="Z56">
            <v>15.11</v>
          </cell>
          <cell r="AA56">
            <v>13.97</v>
          </cell>
          <cell r="AB56">
            <v>13.06</v>
          </cell>
          <cell r="AC56">
            <v>13.5</v>
          </cell>
          <cell r="AD56">
            <v>14.44</v>
          </cell>
          <cell r="AE56">
            <v>12.05</v>
          </cell>
          <cell r="AF56">
            <v>12.09</v>
          </cell>
          <cell r="AG56">
            <v>11.99</v>
          </cell>
          <cell r="AH56">
            <v>13.44</v>
          </cell>
          <cell r="AI56">
            <v>12.64</v>
          </cell>
          <cell r="AJ56">
            <v>10.98</v>
          </cell>
          <cell r="AK56">
            <v>9.82</v>
          </cell>
          <cell r="AL56">
            <v>11.13</v>
          </cell>
          <cell r="AM56">
            <v>10.25</v>
          </cell>
          <cell r="AN56">
            <v>12.4</v>
          </cell>
          <cell r="AO56">
            <v>15.36</v>
          </cell>
          <cell r="AP56">
            <v>15.22</v>
          </cell>
          <cell r="AQ56">
            <v>15.82</v>
          </cell>
          <cell r="AR56">
            <v>19.16</v>
          </cell>
          <cell r="AS56">
            <v>20.27</v>
          </cell>
          <cell r="AT56">
            <v>22.49</v>
          </cell>
          <cell r="AU56">
            <v>22.01</v>
          </cell>
        </row>
        <row r="57">
          <cell r="AR57">
            <v>9.269662634408606</v>
          </cell>
          <cell r="AS57">
            <v>10.789776881720432</v>
          </cell>
          <cell r="AT57">
            <v>12.146895833333325</v>
          </cell>
          <cell r="AU57">
            <v>12.03284563758388</v>
          </cell>
        </row>
        <row r="59">
          <cell r="W59">
            <v>725</v>
          </cell>
          <cell r="X59">
            <v>917</v>
          </cell>
          <cell r="Y59">
            <v>1005</v>
          </cell>
          <cell r="Z59">
            <v>1016</v>
          </cell>
          <cell r="AA59">
            <v>873</v>
          </cell>
          <cell r="AB59">
            <v>822</v>
          </cell>
          <cell r="AC59">
            <v>764</v>
          </cell>
          <cell r="AD59">
            <v>738</v>
          </cell>
          <cell r="AE59">
            <v>927</v>
          </cell>
          <cell r="AF59">
            <v>1025</v>
          </cell>
          <cell r="AG59">
            <v>713</v>
          </cell>
          <cell r="AH59">
            <v>925</v>
          </cell>
        </row>
        <row r="60">
          <cell r="W60">
            <v>258</v>
          </cell>
          <cell r="X60">
            <v>314</v>
          </cell>
          <cell r="Y60">
            <v>285</v>
          </cell>
          <cell r="Z60">
            <v>283</v>
          </cell>
          <cell r="AA60">
            <v>255</v>
          </cell>
          <cell r="AB60">
            <v>211</v>
          </cell>
          <cell r="AC60">
            <v>197</v>
          </cell>
          <cell r="AD60">
            <v>216</v>
          </cell>
          <cell r="AE60">
            <v>226</v>
          </cell>
          <cell r="AF60">
            <v>260</v>
          </cell>
          <cell r="AG60">
            <v>256</v>
          </cell>
          <cell r="AH60">
            <v>212</v>
          </cell>
        </row>
        <row r="62">
          <cell r="W62">
            <v>6.3</v>
          </cell>
          <cell r="X62">
            <v>6.54</v>
          </cell>
          <cell r="Y62">
            <v>5.82</v>
          </cell>
          <cell r="Z62">
            <v>5.5</v>
          </cell>
          <cell r="AA62">
            <v>5.33</v>
          </cell>
          <cell r="AB62">
            <v>5.29</v>
          </cell>
          <cell r="AC62">
            <v>5.45</v>
          </cell>
          <cell r="AD62">
            <v>5.94</v>
          </cell>
          <cell r="AE62">
            <v>6.46</v>
          </cell>
          <cell r="AF62">
            <v>6.66</v>
          </cell>
          <cell r="AG62">
            <v>6.43</v>
          </cell>
          <cell r="AH62">
            <v>7.21</v>
          </cell>
        </row>
        <row r="63">
          <cell r="W63">
            <v>3.82</v>
          </cell>
          <cell r="X63">
            <v>4.11</v>
          </cell>
          <cell r="Y63">
            <v>4.24</v>
          </cell>
          <cell r="Z63">
            <v>4.26</v>
          </cell>
          <cell r="AA63">
            <v>4.09</v>
          </cell>
          <cell r="AB63">
            <v>4.17</v>
          </cell>
          <cell r="AC63">
            <v>4.05</v>
          </cell>
          <cell r="AD63">
            <v>3.99</v>
          </cell>
          <cell r="AE63">
            <v>4.32</v>
          </cell>
          <cell r="AF63">
            <v>4.47</v>
          </cell>
          <cell r="AG63">
            <v>4.27</v>
          </cell>
          <cell r="AH63">
            <v>4.72</v>
          </cell>
        </row>
        <row r="64">
          <cell r="W64">
            <v>4.185</v>
          </cell>
          <cell r="X64">
            <v>4.55</v>
          </cell>
          <cell r="Y64">
            <v>4.71</v>
          </cell>
          <cell r="Z64">
            <v>4.7</v>
          </cell>
          <cell r="AA64">
            <v>4.53</v>
          </cell>
          <cell r="AB64">
            <v>4.66</v>
          </cell>
          <cell r="AC64">
            <v>4.53</v>
          </cell>
          <cell r="AD64">
            <v>4.38</v>
          </cell>
          <cell r="AE64">
            <v>4.69</v>
          </cell>
          <cell r="AF64">
            <v>4.88</v>
          </cell>
          <cell r="AG64">
            <v>4.73</v>
          </cell>
          <cell r="AH64">
            <v>4.98</v>
          </cell>
        </row>
        <row r="65">
          <cell r="W65">
            <v>0.9245</v>
          </cell>
          <cell r="X65">
            <v>1.016</v>
          </cell>
          <cell r="Y65">
            <v>1.0569</v>
          </cell>
          <cell r="Z65">
            <v>1.0377</v>
          </cell>
          <cell r="AA65">
            <v>1.0354</v>
          </cell>
          <cell r="AB65">
            <v>1.0531</v>
          </cell>
          <cell r="AC65">
            <v>1.0751</v>
          </cell>
          <cell r="AD65">
            <v>1.0941</v>
          </cell>
          <cell r="AE65">
            <v>1.1631</v>
          </cell>
          <cell r="AF65">
            <v>1.2171</v>
          </cell>
          <cell r="AG65">
            <v>1.3373</v>
          </cell>
          <cell r="AH65">
            <v>1.3563</v>
          </cell>
        </row>
        <row r="66">
          <cell r="W66">
            <v>0.8257</v>
          </cell>
          <cell r="X66">
            <v>0.9154</v>
          </cell>
          <cell r="Y66">
            <v>0.9335</v>
          </cell>
          <cell r="Z66">
            <v>0.9233</v>
          </cell>
          <cell r="AA66">
            <v>0.9209</v>
          </cell>
          <cell r="AB66">
            <v>0.9316</v>
          </cell>
          <cell r="AC66">
            <v>0.9555</v>
          </cell>
          <cell r="AD66">
            <v>0.9734</v>
          </cell>
          <cell r="AE66">
            <v>1.044</v>
          </cell>
          <cell r="AF66">
            <v>1.0962</v>
          </cell>
          <cell r="AG66">
            <v>1.1805</v>
          </cell>
          <cell r="AH66">
            <v>1.1942</v>
          </cell>
        </row>
        <row r="68">
          <cell r="W68">
            <v>0.972</v>
          </cell>
          <cell r="X68">
            <v>1.193</v>
          </cell>
          <cell r="Y68">
            <v>1.217</v>
          </cell>
          <cell r="Z68">
            <v>1.072</v>
          </cell>
          <cell r="AA68">
            <v>1.002</v>
          </cell>
          <cell r="AB68">
            <v>1.021</v>
          </cell>
          <cell r="AC68">
            <v>1.017</v>
          </cell>
          <cell r="AD68">
            <v>1.024</v>
          </cell>
          <cell r="AE68">
            <v>1.227</v>
          </cell>
          <cell r="AF68">
            <v>1.2240000000000002</v>
          </cell>
          <cell r="AG68">
            <v>1.0779999999999998</v>
          </cell>
          <cell r="AH68">
            <v>1.259</v>
          </cell>
        </row>
        <row r="69">
          <cell r="X69">
            <v>1.54</v>
          </cell>
          <cell r="Y69">
            <v>1.68</v>
          </cell>
          <cell r="Z69">
            <v>1.77</v>
          </cell>
          <cell r="AA69">
            <v>1.54</v>
          </cell>
          <cell r="AB69">
            <v>1.68</v>
          </cell>
          <cell r="AC69">
            <v>1.57</v>
          </cell>
          <cell r="AD69">
            <v>1.49</v>
          </cell>
          <cell r="AE69">
            <v>1.83</v>
          </cell>
          <cell r="AF69">
            <v>1.92</v>
          </cell>
          <cell r="AG69">
            <v>2.17</v>
          </cell>
          <cell r="AH69">
            <v>3.23</v>
          </cell>
        </row>
        <row r="70">
          <cell r="W70">
            <v>0.3636</v>
          </cell>
          <cell r="X70">
            <v>0.436</v>
          </cell>
          <cell r="Y70">
            <v>0.4452</v>
          </cell>
          <cell r="Z70">
            <v>0.4185</v>
          </cell>
          <cell r="AA70">
            <v>0.4007</v>
          </cell>
          <cell r="AB70">
            <v>0.4089</v>
          </cell>
          <cell r="AC70">
            <v>0.4018</v>
          </cell>
          <cell r="AD70">
            <v>0.3996</v>
          </cell>
          <cell r="AE70">
            <v>0.4306</v>
          </cell>
          <cell r="AF70">
            <v>0.4289</v>
          </cell>
          <cell r="AG70">
            <v>0.4661</v>
          </cell>
          <cell r="AH70">
            <v>0.4461</v>
          </cell>
        </row>
        <row r="71">
          <cell r="W71">
            <v>0.3009</v>
          </cell>
          <cell r="X71">
            <v>0.3653</v>
          </cell>
          <cell r="Y71">
            <v>0.3729</v>
          </cell>
          <cell r="Z71">
            <v>0.3595</v>
          </cell>
          <cell r="AA71">
            <v>0.3405</v>
          </cell>
          <cell r="AB71">
            <v>0.3774</v>
          </cell>
          <cell r="AC71">
            <v>0.3774</v>
          </cell>
          <cell r="AD71">
            <v>0.3679</v>
          </cell>
          <cell r="AE71">
            <v>0.3957</v>
          </cell>
          <cell r="AF71">
            <v>0.3989</v>
          </cell>
          <cell r="AG71">
            <v>0.4634</v>
          </cell>
          <cell r="AH71">
            <v>0.4163</v>
          </cell>
        </row>
        <row r="73">
          <cell r="AA73">
            <v>254</v>
          </cell>
          <cell r="AC73">
            <v>269.712</v>
          </cell>
          <cell r="AE73">
            <v>295.884</v>
          </cell>
          <cell r="AG73">
            <v>321.014</v>
          </cell>
        </row>
        <row r="74">
          <cell r="AA74">
            <v>4.835231586677998</v>
          </cell>
          <cell r="AC74">
            <v>7.926609158488522</v>
          </cell>
          <cell r="AE74">
            <v>11.176518913468815</v>
          </cell>
          <cell r="AG74">
            <v>16.038604</v>
          </cell>
        </row>
        <row r="76">
          <cell r="W76">
            <v>-8.1324</v>
          </cell>
          <cell r="X76">
            <v>-13.6008</v>
          </cell>
          <cell r="Y76">
            <v>-14.223600000000001</v>
          </cell>
          <cell r="Z76">
            <v>-3.6612</v>
          </cell>
          <cell r="AA76">
            <v>-11.167200000000001</v>
          </cell>
          <cell r="AB76">
            <v>-7.0344</v>
          </cell>
          <cell r="AC76">
            <v>4.2336</v>
          </cell>
          <cell r="AD76">
            <v>-3.5604</v>
          </cell>
          <cell r="AE76">
            <v>16.8372</v>
          </cell>
          <cell r="AF76">
            <v>3.4992</v>
          </cell>
          <cell r="AG76">
            <v>-3.2760000000000002</v>
          </cell>
          <cell r="AH76">
            <v>-7.6968000000000005</v>
          </cell>
        </row>
        <row r="77">
          <cell r="W77">
            <v>-11.829600000000001</v>
          </cell>
          <cell r="X77">
            <v>-27.3564</v>
          </cell>
          <cell r="Y77">
            <v>-27.7308</v>
          </cell>
          <cell r="Z77">
            <v>-3.4344</v>
          </cell>
          <cell r="AA77">
            <v>-13.9788</v>
          </cell>
          <cell r="AB77">
            <v>-9.72</v>
          </cell>
          <cell r="AC77">
            <v>5.2236</v>
          </cell>
          <cell r="AD77">
            <v>-5.076</v>
          </cell>
          <cell r="AE77">
            <v>29.3436</v>
          </cell>
          <cell r="AF77">
            <v>12.2004</v>
          </cell>
          <cell r="AG77">
            <v>1.5768</v>
          </cell>
          <cell r="AH77">
            <v>-0.6372000000000001</v>
          </cell>
        </row>
        <row r="78">
          <cell r="W78">
            <v>4.8096000000000005</v>
          </cell>
          <cell r="X78">
            <v>6.9048</v>
          </cell>
          <cell r="Y78">
            <v>16.581599999999998</v>
          </cell>
          <cell r="Z78">
            <v>14.194799999999999</v>
          </cell>
          <cell r="AA78">
            <v>11.6604</v>
          </cell>
          <cell r="AB78">
            <v>12.4884</v>
          </cell>
          <cell r="AC78">
            <v>7.9848</v>
          </cell>
          <cell r="AD78">
            <v>11.491200000000001</v>
          </cell>
          <cell r="AE78">
            <v>9.2484</v>
          </cell>
          <cell r="AF78">
            <v>10.422</v>
          </cell>
          <cell r="AG78">
            <v>17.236800000000002</v>
          </cell>
          <cell r="AH78">
            <v>16.6608</v>
          </cell>
        </row>
        <row r="80">
          <cell r="W80">
            <v>4.281</v>
          </cell>
          <cell r="X80">
            <v>3.809</v>
          </cell>
          <cell r="Y80">
            <v>3.424</v>
          </cell>
          <cell r="Z80">
            <v>3.031</v>
          </cell>
          <cell r="AA80">
            <v>1.443</v>
          </cell>
          <cell r="AB80">
            <v>2.755</v>
          </cell>
          <cell r="AC80">
            <v>1.385</v>
          </cell>
          <cell r="AD80">
            <v>0.66</v>
          </cell>
          <cell r="AE80">
            <v>0.726</v>
          </cell>
          <cell r="AF80">
            <v>0.77</v>
          </cell>
          <cell r="AG80">
            <v>0.843</v>
          </cell>
          <cell r="AH80">
            <v>-1.905</v>
          </cell>
        </row>
        <row r="81">
          <cell r="W81">
            <v>-0.532</v>
          </cell>
          <cell r="X81">
            <v>-0.619</v>
          </cell>
          <cell r="Y81">
            <v>-0.75</v>
          </cell>
          <cell r="Z81">
            <v>-1.1019999999999999</v>
          </cell>
          <cell r="AA81">
            <v>-1.0239999999999998</v>
          </cell>
          <cell r="AB81">
            <v>-1.04</v>
          </cell>
          <cell r="AC81">
            <v>-0.93</v>
          </cell>
          <cell r="AD81">
            <v>-0.953</v>
          </cell>
          <cell r="AE81">
            <v>-1.106</v>
          </cell>
          <cell r="AF81">
            <v>-2.134</v>
          </cell>
          <cell r="AG81">
            <v>-1.76</v>
          </cell>
          <cell r="AH81">
            <v>-1.404</v>
          </cell>
        </row>
        <row r="82">
          <cell r="W82">
            <v>2.6969999999999996</v>
          </cell>
          <cell r="X82">
            <v>3.455</v>
          </cell>
          <cell r="Y82">
            <v>2.869</v>
          </cell>
          <cell r="Z82">
            <v>3.695</v>
          </cell>
          <cell r="AA82">
            <v>3.1729999999999996</v>
          </cell>
          <cell r="AB82">
            <v>2.255</v>
          </cell>
          <cell r="AC82">
            <v>2.361</v>
          </cell>
          <cell r="AD82">
            <v>2.82</v>
          </cell>
          <cell r="AE82">
            <v>2.828</v>
          </cell>
          <cell r="AF82">
            <v>3.668</v>
          </cell>
          <cell r="AG82">
            <v>2.092</v>
          </cell>
          <cell r="AH82">
            <v>1.494</v>
          </cell>
        </row>
        <row r="83">
          <cell r="W83">
            <v>0.25599999999999995</v>
          </cell>
          <cell r="X83">
            <v>0.737</v>
          </cell>
          <cell r="Y83">
            <v>0.232</v>
          </cell>
          <cell r="Z83">
            <v>-0.497</v>
          </cell>
          <cell r="AA83">
            <v>0.032999999999999995</v>
          </cell>
          <cell r="AB83">
            <v>-0.16199999999999998</v>
          </cell>
          <cell r="AC83">
            <v>-0.731</v>
          </cell>
          <cell r="AD83">
            <v>-0.202</v>
          </cell>
          <cell r="AE83">
            <v>-2.718</v>
          </cell>
          <cell r="AF83">
            <v>-1.366</v>
          </cell>
          <cell r="AG83">
            <v>-0.828</v>
          </cell>
          <cell r="AH83">
            <v>-0.557</v>
          </cell>
        </row>
        <row r="85">
          <cell r="W85">
            <v>4944</v>
          </cell>
          <cell r="X85">
            <v>4353</v>
          </cell>
          <cell r="Y85">
            <v>4218</v>
          </cell>
          <cell r="Z85">
            <v>8731</v>
          </cell>
          <cell r="AA85">
            <v>9000</v>
          </cell>
          <cell r="AB85">
            <v>7819</v>
          </cell>
          <cell r="AC85">
            <v>7709</v>
          </cell>
          <cell r="AD85">
            <v>5964</v>
          </cell>
          <cell r="AE85">
            <v>6636</v>
          </cell>
          <cell r="AF85">
            <v>8725</v>
          </cell>
          <cell r="AG85">
            <v>7052.7934659</v>
          </cell>
          <cell r="AH85">
            <v>15152.04116</v>
          </cell>
        </row>
        <row r="87">
          <cell r="W87">
            <v>3.5</v>
          </cell>
          <cell r="X87">
            <v>5.4</v>
          </cell>
          <cell r="Y87">
            <v>6.4</v>
          </cell>
          <cell r="Z87">
            <v>6.6</v>
          </cell>
          <cell r="AA87">
            <v>6.5</v>
          </cell>
          <cell r="AB87">
            <v>6.6</v>
          </cell>
          <cell r="AC87">
            <v>6.7</v>
          </cell>
          <cell r="AD87">
            <v>6.5</v>
          </cell>
          <cell r="AE87">
            <v>9.2</v>
          </cell>
          <cell r="AF87">
            <v>10.6</v>
          </cell>
          <cell r="AG87">
            <v>7.6</v>
          </cell>
          <cell r="AH87">
            <v>14.3</v>
          </cell>
          <cell r="AJ87" t="str">
            <v>Tal tilbage til 1982</v>
          </cell>
        </row>
        <row r="88">
          <cell r="W88">
            <v>1.4</v>
          </cell>
          <cell r="X88">
            <v>1.4</v>
          </cell>
          <cell r="Y88">
            <v>1.7</v>
          </cell>
          <cell r="Z88">
            <v>1.7</v>
          </cell>
          <cell r="AA88">
            <v>2</v>
          </cell>
          <cell r="AB88">
            <v>2</v>
          </cell>
          <cell r="AC88">
            <v>2</v>
          </cell>
          <cell r="AD88">
            <v>2.1</v>
          </cell>
          <cell r="AE88">
            <v>2.8</v>
          </cell>
          <cell r="AF88">
            <v>3.3</v>
          </cell>
          <cell r="AG88">
            <v>3.7</v>
          </cell>
          <cell r="AH88">
            <v>2.5</v>
          </cell>
          <cell r="AJ88" t="str">
            <v>Tal tilbage til 1982</v>
          </cell>
        </row>
        <row r="90">
          <cell r="W90">
            <v>193</v>
          </cell>
          <cell r="X90">
            <v>183</v>
          </cell>
          <cell r="Y90">
            <v>179</v>
          </cell>
          <cell r="Z90">
            <v>219</v>
          </cell>
          <cell r="AA90">
            <v>222</v>
          </cell>
          <cell r="AB90">
            <v>208</v>
          </cell>
          <cell r="AC90">
            <v>223</v>
          </cell>
          <cell r="AD90">
            <v>252</v>
          </cell>
          <cell r="AE90">
            <v>232</v>
          </cell>
          <cell r="AF90">
            <v>213</v>
          </cell>
          <cell r="AG90">
            <v>195</v>
          </cell>
          <cell r="AH90">
            <v>238</v>
          </cell>
        </row>
        <row r="91">
          <cell r="W91">
            <v>170</v>
          </cell>
          <cell r="X91">
            <v>176</v>
          </cell>
          <cell r="Y91">
            <v>162</v>
          </cell>
          <cell r="Z91">
            <v>190</v>
          </cell>
          <cell r="AA91">
            <v>202</v>
          </cell>
          <cell r="AB91">
            <v>203</v>
          </cell>
          <cell r="AC91">
            <v>180</v>
          </cell>
          <cell r="AD91">
            <v>169</v>
          </cell>
          <cell r="AE91">
            <v>158</v>
          </cell>
          <cell r="AF91">
            <v>137</v>
          </cell>
          <cell r="AG91">
            <v>123</v>
          </cell>
          <cell r="AH91">
            <v>142</v>
          </cell>
        </row>
        <row r="93">
          <cell r="AA93">
            <v>9.98</v>
          </cell>
          <cell r="AB93">
            <v>9.98</v>
          </cell>
          <cell r="AC93">
            <v>9.98</v>
          </cell>
          <cell r="AD93">
            <v>11.68</v>
          </cell>
          <cell r="AE93">
            <v>11.68</v>
          </cell>
          <cell r="AF93">
            <v>8.85</v>
          </cell>
          <cell r="AG93">
            <v>8.85</v>
          </cell>
          <cell r="AH93">
            <v>9.15</v>
          </cell>
        </row>
        <row r="95">
          <cell r="W95">
            <v>8091.5</v>
          </cell>
          <cell r="X95">
            <v>8341.5</v>
          </cell>
          <cell r="Y95">
            <v>8553.5</v>
          </cell>
          <cell r="Z95">
            <v>8799.5</v>
          </cell>
          <cell r="AA95">
            <v>9083.5</v>
          </cell>
          <cell r="AB95">
            <v>9146.4</v>
          </cell>
          <cell r="AC95">
            <v>9127.02</v>
          </cell>
          <cell r="AD95">
            <v>8836.02</v>
          </cell>
          <cell r="AE95">
            <v>8575.69</v>
          </cell>
          <cell r="AF95">
            <v>8860.94</v>
          </cell>
          <cell r="AG95">
            <v>9105.44</v>
          </cell>
          <cell r="AH95">
            <v>8929.33</v>
          </cell>
        </row>
        <row r="96">
          <cell r="W96">
            <v>27.2</v>
          </cell>
          <cell r="X96">
            <v>55.2</v>
          </cell>
          <cell r="Y96">
            <v>97.3</v>
          </cell>
          <cell r="Z96">
            <v>214.7</v>
          </cell>
          <cell r="AA96">
            <v>327.5</v>
          </cell>
          <cell r="AB96">
            <v>545.7</v>
          </cell>
          <cell r="AC96">
            <v>772.5499999999994</v>
          </cell>
          <cell r="AD96">
            <v>976.2499999999993</v>
          </cell>
          <cell r="AE96">
            <v>1255.05</v>
          </cell>
          <cell r="AF96">
            <v>1361.558</v>
          </cell>
          <cell r="AG96">
            <v>1438.9080000000001</v>
          </cell>
          <cell r="AH96">
            <v>1458.865</v>
          </cell>
        </row>
        <row r="97">
          <cell r="W97">
            <v>120.3</v>
          </cell>
          <cell r="X97">
            <v>142.6</v>
          </cell>
          <cell r="Y97">
            <v>137.8</v>
          </cell>
          <cell r="Z97">
            <v>145.2</v>
          </cell>
          <cell r="AA97">
            <v>154</v>
          </cell>
          <cell r="AB97">
            <v>156.4</v>
          </cell>
          <cell r="AC97">
            <v>339.14999999999947</v>
          </cell>
          <cell r="AD97">
            <v>338.74799999999937</v>
          </cell>
          <cell r="AE97">
            <v>381.07</v>
          </cell>
          <cell r="AF97">
            <v>451.66320000000013</v>
          </cell>
          <cell r="AG97">
            <v>546.7093999999998</v>
          </cell>
          <cell r="AH97">
            <v>558.1253999999994</v>
          </cell>
        </row>
        <row r="98">
          <cell r="W98">
            <v>196</v>
          </cell>
          <cell r="X98">
            <v>262.2</v>
          </cell>
          <cell r="Y98">
            <v>343.2</v>
          </cell>
          <cell r="Z98">
            <v>413.4</v>
          </cell>
          <cell r="AA98">
            <v>458.1</v>
          </cell>
          <cell r="AB98">
            <v>491.4</v>
          </cell>
          <cell r="AC98">
            <v>532.2</v>
          </cell>
          <cell r="AD98">
            <v>616.7</v>
          </cell>
          <cell r="AE98">
            <v>842</v>
          </cell>
          <cell r="AF98">
            <v>1130</v>
          </cell>
          <cell r="AG98">
            <v>1443</v>
          </cell>
          <cell r="AH98">
            <v>1771.2807630429786</v>
          </cell>
        </row>
        <row r="99">
          <cell r="W99">
            <v>9</v>
          </cell>
          <cell r="X99">
            <v>10</v>
          </cell>
          <cell r="Y99">
            <v>10</v>
          </cell>
          <cell r="Z99">
            <v>10</v>
          </cell>
          <cell r="AA99">
            <v>9.5</v>
          </cell>
          <cell r="AB99">
            <v>11</v>
          </cell>
          <cell r="AC99">
            <v>9</v>
          </cell>
          <cell r="AD99">
            <v>10.3</v>
          </cell>
          <cell r="AE99">
            <v>10.3</v>
          </cell>
          <cell r="AF99">
            <v>10.4</v>
          </cell>
          <cell r="AG99">
            <v>11.2</v>
          </cell>
          <cell r="AH99">
            <v>11</v>
          </cell>
        </row>
        <row r="101">
          <cell r="AC101">
            <v>6725.7</v>
          </cell>
          <cell r="AD101">
            <v>6527.7</v>
          </cell>
          <cell r="AE101">
            <v>6372.7</v>
          </cell>
          <cell r="AF101">
            <v>6750.7</v>
          </cell>
          <cell r="AG101">
            <v>7326.7</v>
          </cell>
          <cell r="AH101">
            <v>7326.7</v>
          </cell>
        </row>
        <row r="102">
          <cell r="AC102">
            <v>1275.06</v>
          </cell>
          <cell r="AD102">
            <v>1509.79</v>
          </cell>
          <cell r="AE102">
            <v>1798.56</v>
          </cell>
          <cell r="AF102">
            <v>1952.9168000000013</v>
          </cell>
          <cell r="AG102">
            <v>2019.8178000000016</v>
          </cell>
          <cell r="AH102">
            <v>2067.817800000001</v>
          </cell>
        </row>
        <row r="103">
          <cell r="AC103">
            <v>1179.08</v>
          </cell>
          <cell r="AD103">
            <v>1967.9039999999995</v>
          </cell>
          <cell r="AE103">
            <v>1409.85</v>
          </cell>
          <cell r="AF103">
            <v>1448.0652999999993</v>
          </cell>
          <cell r="AG103">
            <v>1652.2609999999986</v>
          </cell>
          <cell r="AH103">
            <v>1631.2119999999977</v>
          </cell>
        </row>
        <row r="105">
          <cell r="W105">
            <v>30201</v>
          </cell>
          <cell r="X105">
            <v>28970</v>
          </cell>
          <cell r="Y105">
            <v>30482</v>
          </cell>
          <cell r="Z105">
            <v>35187</v>
          </cell>
          <cell r="AA105">
            <v>35168</v>
          </cell>
          <cell r="AB105">
            <v>39065</v>
          </cell>
          <cell r="AC105">
            <v>33172.38405</v>
          </cell>
          <cell r="AD105">
            <v>34929.25381</v>
          </cell>
          <cell r="AE105">
            <v>38506.48387000001</v>
          </cell>
          <cell r="AF105">
            <v>34970.326349999996</v>
          </cell>
          <cell r="AG105">
            <v>35415.69470000001</v>
          </cell>
          <cell r="AH105">
            <v>34359.08528</v>
          </cell>
        </row>
        <row r="107">
          <cell r="AC107">
            <v>9547.499636525314</v>
          </cell>
          <cell r="AD107">
            <v>12695.81435432297</v>
          </cell>
          <cell r="AE107">
            <v>20808.45562755598</v>
          </cell>
          <cell r="AF107">
            <v>19526.620642577964</v>
          </cell>
          <cell r="AG107">
            <v>17872.72901383734</v>
          </cell>
          <cell r="AH107">
            <v>17565.127246042815</v>
          </cell>
        </row>
        <row r="108">
          <cell r="AC108">
            <v>8205.714326997855</v>
          </cell>
          <cell r="AD108">
            <v>13085.451001178682</v>
          </cell>
          <cell r="AE108">
            <v>20441.802365684674</v>
          </cell>
          <cell r="AF108">
            <v>24407.35338675032</v>
          </cell>
          <cell r="AG108">
            <v>29265.0364768827</v>
          </cell>
          <cell r="AH108">
            <v>32435.12409841241</v>
          </cell>
        </row>
        <row r="109">
          <cell r="AC109">
            <v>119843.8943034399</v>
          </cell>
          <cell r="AD109">
            <v>98567.1324882212</v>
          </cell>
          <cell r="AE109">
            <v>142918.437271756</v>
          </cell>
          <cell r="AF109">
            <v>103661.093989659</v>
          </cell>
          <cell r="AG109">
            <v>85281.9954663961</v>
          </cell>
          <cell r="AH109">
            <v>72424.5910987003</v>
          </cell>
        </row>
        <row r="110">
          <cell r="AC110">
            <v>4093</v>
          </cell>
          <cell r="AD110">
            <v>4238</v>
          </cell>
          <cell r="AE110">
            <v>4417</v>
          </cell>
          <cell r="AF110">
            <v>6963</v>
          </cell>
          <cell r="AG110">
            <v>10152</v>
          </cell>
          <cell r="AH110">
            <v>10905.84</v>
          </cell>
        </row>
        <row r="111">
          <cell r="AC111">
            <v>3016.8257644451496</v>
          </cell>
          <cell r="AD111">
            <v>3400.0911013064574</v>
          </cell>
          <cell r="AE111">
            <v>4293.075678170551</v>
          </cell>
          <cell r="AF111">
            <v>4962.199181240029</v>
          </cell>
          <cell r="AG111">
            <v>5390.430769902681</v>
          </cell>
          <cell r="AH111">
            <v>6598.14544556733</v>
          </cell>
        </row>
        <row r="114">
          <cell r="W114">
            <v>111.01633477072795</v>
          </cell>
          <cell r="X114">
            <v>113.21981311461215</v>
          </cell>
          <cell r="Y114">
            <v>114.34474768775722</v>
          </cell>
          <cell r="Z114">
            <v>112.24191020128768</v>
          </cell>
          <cell r="AA114">
            <v>113.34710373404805</v>
          </cell>
          <cell r="AB114">
            <v>113.43844053693032</v>
          </cell>
          <cell r="AC114">
            <v>118.18474885284084</v>
          </cell>
          <cell r="AD114">
            <v>121.73549874314514</v>
          </cell>
          <cell r="AE114">
            <v>126.2317385668149</v>
          </cell>
          <cell r="AF114">
            <v>129.84534340130358</v>
          </cell>
          <cell r="AG114">
            <v>132.8636375679954</v>
          </cell>
          <cell r="AH114">
            <v>136.39431667099774</v>
          </cell>
        </row>
        <row r="115">
          <cell r="W115">
            <v>48.97656005622875</v>
          </cell>
          <cell r="X115">
            <v>50.50357622797945</v>
          </cell>
          <cell r="Y115">
            <v>52.027156756644985</v>
          </cell>
          <cell r="Z115">
            <v>53.000381012314264</v>
          </cell>
          <cell r="AA115">
            <v>52.64562728857739</v>
          </cell>
          <cell r="AB115">
            <v>52.69376320032976</v>
          </cell>
          <cell r="AC115">
            <v>55.30880384099581</v>
          </cell>
          <cell r="AD115">
            <v>55.32901071844477</v>
          </cell>
          <cell r="AE115">
            <v>55.71375616224787</v>
          </cell>
          <cell r="AF115">
            <v>55.75273359011775</v>
          </cell>
          <cell r="AG115">
            <v>56.58999464995654</v>
          </cell>
          <cell r="AH115">
            <v>58.06111577779418</v>
          </cell>
        </row>
        <row r="116">
          <cell r="W116">
            <v>2.7152148199999995</v>
          </cell>
          <cell r="X116">
            <v>2.2781378500000002</v>
          </cell>
          <cell r="Y116">
            <v>1.64884388</v>
          </cell>
          <cell r="Z116">
            <v>3.9361204599999997</v>
          </cell>
          <cell r="AA116">
            <v>1.92768144</v>
          </cell>
          <cell r="AB116">
            <v>3.2682618000000003</v>
          </cell>
          <cell r="AC116">
            <v>3.4782310900000004</v>
          </cell>
          <cell r="AD116">
            <v>3.4485346900000002</v>
          </cell>
          <cell r="AE116">
            <v>2.4231689100000002</v>
          </cell>
          <cell r="AF116">
            <v>2.336163786</v>
          </cell>
          <cell r="AG116">
            <v>2.791798404</v>
          </cell>
          <cell r="AH116">
            <v>2.5045643069999994</v>
          </cell>
        </row>
        <row r="117">
          <cell r="W117">
            <v>7.434197958043316</v>
          </cell>
          <cell r="X117">
            <v>7.952266181408389</v>
          </cell>
          <cell r="Y117">
            <v>7.603391597097798</v>
          </cell>
          <cell r="Z117">
            <v>8.845769394398067</v>
          </cell>
          <cell r="AA117">
            <v>8.157317455374551</v>
          </cell>
          <cell r="AB117">
            <v>8.963494180239929</v>
          </cell>
          <cell r="AC117">
            <v>8.564849595663325</v>
          </cell>
          <cell r="AD117">
            <v>8.946538112410067</v>
          </cell>
          <cell r="AE117">
            <v>9.303249064937264</v>
          </cell>
          <cell r="AF117">
            <v>8.349131928578666</v>
          </cell>
          <cell r="AG117">
            <v>7.153747999048072</v>
          </cell>
          <cell r="AH117">
            <v>6.539789506208072</v>
          </cell>
        </row>
        <row r="119">
          <cell r="W119">
            <v>73.4237451236513</v>
          </cell>
          <cell r="X119">
            <v>74.6746609759006</v>
          </cell>
          <cell r="Y119">
            <v>76.94403422720205</v>
          </cell>
          <cell r="Z119">
            <v>77.08156820585607</v>
          </cell>
          <cell r="AA119">
            <v>77.37358950309648</v>
          </cell>
          <cell r="AB119">
            <v>77.61023349626213</v>
          </cell>
          <cell r="AC119">
            <v>79.94302733733998</v>
          </cell>
          <cell r="AD119">
            <v>82.25858457831451</v>
          </cell>
          <cell r="AE119">
            <v>84.44611705930194</v>
          </cell>
          <cell r="AF119">
            <v>87.12674398972574</v>
          </cell>
          <cell r="AG119">
            <v>88.60504698096385</v>
          </cell>
          <cell r="AH119">
            <v>90.14159472273136</v>
          </cell>
        </row>
        <row r="120">
          <cell r="W120">
            <v>5.9655201826111615</v>
          </cell>
          <cell r="X120">
            <v>5.856457620600255</v>
          </cell>
          <cell r="Y120">
            <v>6.154405504097148</v>
          </cell>
          <cell r="Z120">
            <v>5.966729905059334</v>
          </cell>
          <cell r="AA120">
            <v>5.885904397517075</v>
          </cell>
          <cell r="AB120">
            <v>6.102730577955774</v>
          </cell>
          <cell r="AC120">
            <v>6.399883726687521</v>
          </cell>
          <cell r="AD120">
            <v>6.818981883440378</v>
          </cell>
          <cell r="AE120">
            <v>7.476558453542863</v>
          </cell>
          <cell r="AF120">
            <v>7.538982727037849</v>
          </cell>
          <cell r="AG120">
            <v>7.3101430276878325</v>
          </cell>
          <cell r="AH120">
            <v>7.5318553227776635</v>
          </cell>
        </row>
        <row r="121">
          <cell r="W121">
            <v>0.6684526500000002</v>
          </cell>
          <cell r="X121">
            <v>0.6641629499999999</v>
          </cell>
          <cell r="Y121">
            <v>0.6463344000000001</v>
          </cell>
          <cell r="Z121">
            <v>0.6508152</v>
          </cell>
          <cell r="AA121">
            <v>0.6534828</v>
          </cell>
          <cell r="AB121">
            <v>0.6665442</v>
          </cell>
          <cell r="AC121">
            <v>0.6810063000000001</v>
          </cell>
          <cell r="AD121">
            <v>0.70412085</v>
          </cell>
          <cell r="AE121">
            <v>0.7302433800000001</v>
          </cell>
          <cell r="AF121">
            <v>0.7647457799999999</v>
          </cell>
          <cell r="AG121">
            <v>0.8155126799999999</v>
          </cell>
          <cell r="AH121">
            <v>0.8156345549999999</v>
          </cell>
        </row>
        <row r="122">
          <cell r="W122">
            <v>3.230543224465475</v>
          </cell>
          <cell r="X122">
            <v>3.199331638111299</v>
          </cell>
          <cell r="Y122">
            <v>3.0850688464580256</v>
          </cell>
          <cell r="Z122">
            <v>3.105194130372275</v>
          </cell>
          <cell r="AA122">
            <v>3.2272673034344823</v>
          </cell>
          <cell r="AB122">
            <v>3.3756734627124034</v>
          </cell>
          <cell r="AC122">
            <v>3.1848430788133366</v>
          </cell>
          <cell r="AD122">
            <v>3.2340269313902645</v>
          </cell>
          <cell r="AE122">
            <v>3.332362683970092</v>
          </cell>
          <cell r="AF122">
            <v>3.5275322185399958</v>
          </cell>
          <cell r="AG122">
            <v>3.379530643343726</v>
          </cell>
          <cell r="AH122">
            <v>3.592250252488725</v>
          </cell>
        </row>
        <row r="123">
          <cell r="W123">
            <v>2.6195570991696555</v>
          </cell>
          <cell r="X123">
            <v>2.7724810036063863</v>
          </cell>
          <cell r="Y123">
            <v>2.6221477699485294</v>
          </cell>
          <cell r="Z123">
            <v>2.40387592</v>
          </cell>
          <cell r="AA123">
            <v>2.3645366</v>
          </cell>
          <cell r="AB123">
            <v>2.35748581</v>
          </cell>
          <cell r="AC123">
            <v>2.37161723</v>
          </cell>
          <cell r="AD123">
            <v>2.46475213</v>
          </cell>
          <cell r="AE123">
            <v>2.65849227</v>
          </cell>
          <cell r="AF123">
            <v>2.702669394</v>
          </cell>
          <cell r="AG123">
            <v>2.46357881</v>
          </cell>
          <cell r="AH123">
            <v>2.177489972</v>
          </cell>
        </row>
        <row r="124">
          <cell r="W124">
            <v>25.10851649083034</v>
          </cell>
          <cell r="X124">
            <v>26.052718926393613</v>
          </cell>
          <cell r="Y124">
            <v>24.89275694005147</v>
          </cell>
          <cell r="Z124">
            <v>23.03372684</v>
          </cell>
          <cell r="AA124">
            <v>23.84232313</v>
          </cell>
          <cell r="AB124">
            <v>23.32577299</v>
          </cell>
          <cell r="AC124">
            <v>25.60437118</v>
          </cell>
          <cell r="AD124">
            <v>26.25503237</v>
          </cell>
          <cell r="AE124">
            <v>27.587964720000002</v>
          </cell>
          <cell r="AF124">
            <v>28.184669292</v>
          </cell>
          <cell r="AG124">
            <v>30.289825426000007</v>
          </cell>
          <cell r="AH124">
            <v>32.135491845999994</v>
          </cell>
        </row>
        <row r="126">
          <cell r="W126">
            <v>28.31665966087376</v>
          </cell>
          <cell r="X126">
            <v>29.618694040514907</v>
          </cell>
          <cell r="Y126">
            <v>30.436599737586707</v>
          </cell>
          <cell r="Z126">
            <v>31.380547610889906</v>
          </cell>
          <cell r="AA126">
            <v>32.05113321911052</v>
          </cell>
          <cell r="AB126">
            <v>31.259078903331375</v>
          </cell>
          <cell r="AC126">
            <v>33.49268836056554</v>
          </cell>
          <cell r="AD126">
            <v>33.22410017887314</v>
          </cell>
          <cell r="AE126">
            <v>32.997993912701254</v>
          </cell>
          <cell r="AF126">
            <v>32.664665692096754</v>
          </cell>
          <cell r="AG126">
            <v>33.31117017312137</v>
          </cell>
          <cell r="AH126">
            <v>34.343402572424374</v>
          </cell>
        </row>
        <row r="127">
          <cell r="W127">
            <v>18.759433649820462</v>
          </cell>
          <cell r="X127">
            <v>19.127507965575838</v>
          </cell>
          <cell r="Y127">
            <v>19.912195285516297</v>
          </cell>
          <cell r="Z127">
            <v>19.914250471796638</v>
          </cell>
          <cell r="AA127">
            <v>18.791470212901352</v>
          </cell>
          <cell r="AB127">
            <v>19.56939582971079</v>
          </cell>
          <cell r="AC127">
            <v>20.1256342592436</v>
          </cell>
          <cell r="AD127">
            <v>20.3818473609619</v>
          </cell>
          <cell r="AE127">
            <v>21.051173453516704</v>
          </cell>
          <cell r="AF127">
            <v>21.641796466560994</v>
          </cell>
          <cell r="AG127">
            <v>22.15001437017889</v>
          </cell>
          <cell r="AH127">
            <v>22.62245740985853</v>
          </cell>
        </row>
        <row r="128">
          <cell r="W128">
            <v>1.9004667455345248</v>
          </cell>
          <cell r="X128">
            <v>1.7573742218887025</v>
          </cell>
          <cell r="Y128">
            <v>1.6783617335419745</v>
          </cell>
          <cell r="Z128">
            <v>1.7055829296277252</v>
          </cell>
          <cell r="AA128">
            <v>1.8030238565655172</v>
          </cell>
          <cell r="AB128">
            <v>1.8652884672875971</v>
          </cell>
          <cell r="AC128">
            <v>1.6904812211866638</v>
          </cell>
          <cell r="AD128">
            <v>1.7230631786097357</v>
          </cell>
          <cell r="AE128">
            <v>1.6645887960299084</v>
          </cell>
          <cell r="AF128">
            <v>1.4462714314600047</v>
          </cell>
          <cell r="AG128">
            <v>1.1288101066562737</v>
          </cell>
          <cell r="AH128">
            <v>1.095255795511275</v>
          </cell>
        </row>
        <row r="130">
          <cell r="W130">
            <v>95.98416264855376</v>
          </cell>
          <cell r="X130">
            <v>97.40700626042194</v>
          </cell>
          <cell r="Y130">
            <v>100</v>
          </cell>
          <cell r="Z130">
            <v>99.72041399542623</v>
          </cell>
          <cell r="AA130">
            <v>100.051394762698</v>
          </cell>
          <cell r="AB130">
            <v>100.7212006819891</v>
          </cell>
          <cell r="AC130">
            <v>103.48369141377898</v>
          </cell>
          <cell r="AD130">
            <v>106.72332081197848</v>
          </cell>
          <cell r="AE130">
            <v>110.25596171875422</v>
          </cell>
          <cell r="AF130">
            <v>113.614303951834</v>
          </cell>
          <cell r="AG130">
            <v>114.58538075950418</v>
          </cell>
          <cell r="AH130">
            <v>116.48265946594756</v>
          </cell>
        </row>
        <row r="132">
          <cell r="W132">
            <v>96.03891555625542</v>
          </cell>
          <cell r="X132">
            <v>98.24875413274751</v>
          </cell>
          <cell r="Y132">
            <v>100</v>
          </cell>
          <cell r="Z132">
            <v>101.90388551539007</v>
          </cell>
          <cell r="AA132">
            <v>103.50658255051881</v>
          </cell>
          <cell r="AB132">
            <v>104.00730421871427</v>
          </cell>
          <cell r="AC132">
            <v>106.08063454164729</v>
          </cell>
          <cell r="AD132">
            <v>109.49312047929118</v>
          </cell>
          <cell r="AE132">
            <v>112.07826612795854</v>
          </cell>
          <cell r="AF132">
            <v>114.24797369416314</v>
          </cell>
          <cell r="AG132">
            <v>116.28351589443173</v>
          </cell>
          <cell r="AH132">
            <v>119.86776313096688</v>
          </cell>
        </row>
        <row r="133">
          <cell r="W133">
            <v>99.67300382169704</v>
          </cell>
          <cell r="X133">
            <v>100.02344855297873</v>
          </cell>
          <cell r="Y133">
            <v>100</v>
          </cell>
          <cell r="Z133">
            <v>100.15627121701442</v>
          </cell>
          <cell r="AA133">
            <v>100.28906677998854</v>
          </cell>
          <cell r="AB133">
            <v>100.1468049170813</v>
          </cell>
          <cell r="AC133">
            <v>100.21172405569514</v>
          </cell>
          <cell r="AD133">
            <v>99.92365947886356</v>
          </cell>
          <cell r="AE133">
            <v>99.79081056810742</v>
          </cell>
          <cell r="AF133">
            <v>99.8333942610553</v>
          </cell>
          <cell r="AG133">
            <v>99.46674878511944</v>
          </cell>
          <cell r="AH133">
            <v>99.80511398045081</v>
          </cell>
        </row>
        <row r="134">
          <cell r="W134">
            <v>99.93679853545775</v>
          </cell>
          <cell r="X134">
            <v>99.14545832257804</v>
          </cell>
          <cell r="Y134">
            <v>100</v>
          </cell>
          <cell r="Z134">
            <v>97.86249722938788</v>
          </cell>
          <cell r="AA134">
            <v>96.66032036220332</v>
          </cell>
          <cell r="AB134">
            <v>96.85492083813962</v>
          </cell>
          <cell r="AC134">
            <v>97.54736805583583</v>
          </cell>
          <cell r="AD134">
            <v>97.47687824842733</v>
          </cell>
          <cell r="AE134">
            <v>98.40789919392499</v>
          </cell>
          <cell r="AF134">
            <v>99.4559579176615</v>
          </cell>
          <cell r="AG134">
            <v>98.58569069980726</v>
          </cell>
          <cell r="AH134">
            <v>97.16490945690077</v>
          </cell>
        </row>
        <row r="137">
          <cell r="W137">
            <v>94.136530053554</v>
          </cell>
          <cell r="X137">
            <v>97.07156680540507</v>
          </cell>
          <cell r="Y137">
            <v>100</v>
          </cell>
          <cell r="Z137">
            <v>101.87060819068299</v>
          </cell>
          <cell r="AA137">
            <v>101.18874559074078</v>
          </cell>
          <cell r="AB137">
            <v>101.28126633327823</v>
          </cell>
          <cell r="AC137">
            <v>106.30756568093969</v>
          </cell>
          <cell r="AD137">
            <v>106.34640477711301</v>
          </cell>
          <cell r="AE137">
            <v>107.0859136562984</v>
          </cell>
          <cell r="AF137">
            <v>107.16083112305948</v>
          </cell>
          <cell r="AG137">
            <v>108.770108108452</v>
          </cell>
          <cell r="AH137">
            <v>111.59771049833225</v>
          </cell>
        </row>
        <row r="139">
          <cell r="W139">
            <v>98.84482835859863</v>
          </cell>
          <cell r="X139">
            <v>99.69774664908493</v>
          </cell>
          <cell r="Y139">
            <v>100</v>
          </cell>
          <cell r="Z139">
            <v>97.82142782770786</v>
          </cell>
          <cell r="AA139">
            <v>99.46001196289413</v>
          </cell>
          <cell r="AB139">
            <v>94.14930896972264</v>
          </cell>
          <cell r="AC139">
            <v>105.41166411511634</v>
          </cell>
          <cell r="AD139">
            <v>104.60268800967003</v>
          </cell>
          <cell r="AE139">
            <v>109.0838804134896</v>
          </cell>
          <cell r="AF139">
            <v>113.87297321667691</v>
          </cell>
          <cell r="AG139">
            <v>118.8103671175514</v>
          </cell>
          <cell r="AH139">
            <v>123.84708931925988</v>
          </cell>
        </row>
        <row r="140">
          <cell r="W140">
            <v>102.17667650551769</v>
          </cell>
          <cell r="X140">
            <v>101.30646859432429</v>
          </cell>
          <cell r="Y140">
            <v>100</v>
          </cell>
          <cell r="Z140">
            <v>99.60615080839497</v>
          </cell>
          <cell r="AA140">
            <v>97.94623690207737</v>
          </cell>
          <cell r="AB140">
            <v>100.38046739949785</v>
          </cell>
          <cell r="AC140">
            <v>96.99388628063838</v>
          </cell>
          <cell r="AD140">
            <v>101.45797331371999</v>
          </cell>
          <cell r="AE140">
            <v>104.41126357386439</v>
          </cell>
          <cell r="AF140">
            <v>106.94378599566055</v>
          </cell>
          <cell r="AG140">
            <v>108.97225217841621</v>
          </cell>
          <cell r="AH140">
            <v>109.61609213492858</v>
          </cell>
        </row>
        <row r="141">
          <cell r="W141">
            <v>95.31426326916738</v>
          </cell>
          <cell r="X141">
            <v>97.41318929894801</v>
          </cell>
          <cell r="Y141">
            <v>100</v>
          </cell>
          <cell r="Z141">
            <v>104.16964009936865</v>
          </cell>
          <cell r="AA141">
            <v>101.6668962480001</v>
          </cell>
          <cell r="AB141">
            <v>107.60726764481244</v>
          </cell>
          <cell r="AC141">
            <v>100.87384229950143</v>
          </cell>
          <cell r="AD141">
            <v>101.94784397717748</v>
          </cell>
          <cell r="AE141">
            <v>98.70673304828992</v>
          </cell>
          <cell r="AF141">
            <v>95.22212006869005</v>
          </cell>
          <cell r="AG141">
            <v>92.92842934246617</v>
          </cell>
          <cell r="AH141">
            <v>91.54694206202653</v>
          </cell>
        </row>
        <row r="144">
          <cell r="W144">
            <v>1.5373480972288798</v>
          </cell>
          <cell r="X144">
            <v>1.5224502227548085</v>
          </cell>
          <cell r="Y144">
            <v>1.5411307354177508</v>
          </cell>
          <cell r="Z144">
            <v>1.5058523131565227</v>
          </cell>
          <cell r="AA144">
            <v>1.4875245506699315</v>
          </cell>
          <cell r="AB144">
            <v>1.4854201786912824</v>
          </cell>
          <cell r="AC144">
            <v>1.5023213751778697</v>
          </cell>
          <cell r="AD144">
            <v>1.5026320183094553</v>
          </cell>
          <cell r="AE144">
            <v>1.5139681784807977</v>
          </cell>
          <cell r="AF144">
            <v>1.526744773507031</v>
          </cell>
          <cell r="AG144">
            <v>1.515635685737338</v>
          </cell>
          <cell r="AH144">
            <v>1.4893030517474142</v>
          </cell>
        </row>
        <row r="145">
          <cell r="W145">
            <v>0.6513287676177707</v>
          </cell>
          <cell r="X145">
            <v>0.6374722565146681</v>
          </cell>
          <cell r="Y145">
            <v>0.6607693261860799</v>
          </cell>
          <cell r="Z145">
            <v>0.6472911591515875</v>
          </cell>
          <cell r="AA145">
            <v>0.6364516000775384</v>
          </cell>
          <cell r="AB145">
            <v>0.6422574803152782</v>
          </cell>
          <cell r="AC145">
            <v>0.6605308831342265</v>
          </cell>
          <cell r="AD145">
            <v>0.642693862718226</v>
          </cell>
          <cell r="AE145">
            <v>0.6576845930280492</v>
          </cell>
          <cell r="AF145">
            <v>0.6724630030361117</v>
          </cell>
          <cell r="AG145">
            <v>0.6565603581541075</v>
          </cell>
          <cell r="AH145">
            <v>0.6764734437558527</v>
          </cell>
        </row>
        <row r="146">
          <cell r="W146">
            <v>0.6586224718584046</v>
          </cell>
          <cell r="X146">
            <v>0.6675008633655953</v>
          </cell>
          <cell r="Y146">
            <v>0.6259015716084451</v>
          </cell>
          <cell r="Z146">
            <v>0.6303682765676564</v>
          </cell>
          <cell r="AA146">
            <v>0.6454534606868965</v>
          </cell>
          <cell r="AB146">
            <v>0.6834730639223331</v>
          </cell>
          <cell r="AC146">
            <v>0.630412327556084</v>
          </cell>
          <cell r="AD146">
            <v>0.6484914640846731</v>
          </cell>
          <cell r="AE146">
            <v>0.6774471811282968</v>
          </cell>
          <cell r="AF146">
            <v>0.6805966078603117</v>
          </cell>
          <cell r="AG146">
            <v>0.6081573948792022</v>
          </cell>
          <cell r="AH146">
            <v>0.6464369718352934</v>
          </cell>
        </row>
        <row r="147">
          <cell r="W147">
            <v>1.3363711265969194</v>
          </cell>
          <cell r="X147">
            <v>1.3284432600011447</v>
          </cell>
          <cell r="Y147">
            <v>1.3430498453756774</v>
          </cell>
          <cell r="Z147">
            <v>1.318702813954688</v>
          </cell>
          <cell r="AA147">
            <v>1.3052044308897581</v>
          </cell>
          <cell r="AB147">
            <v>1.3058920892040713</v>
          </cell>
          <cell r="AC147">
            <v>1.3174758534132036</v>
          </cell>
          <cell r="AD147">
            <v>1.312362715284975</v>
          </cell>
          <cell r="AE147">
            <v>1.3217933559538595</v>
          </cell>
          <cell r="AF147">
            <v>1.336671961112748</v>
          </cell>
          <cell r="AG147">
            <v>1.321258029263818</v>
          </cell>
          <cell r="AH147">
            <v>1.3114426440924694</v>
          </cell>
        </row>
        <row r="149">
          <cell r="W149">
            <v>42.63507647686468</v>
          </cell>
          <cell r="X149">
            <v>43.770041111157525</v>
          </cell>
          <cell r="Y149">
            <v>46.52382076055209</v>
          </cell>
          <cell r="Z149">
            <v>47.5280440854335</v>
          </cell>
          <cell r="AA149">
            <v>45.72133871752154</v>
          </cell>
          <cell r="AB149">
            <v>47.964205464977425</v>
          </cell>
          <cell r="AC149">
            <v>47.02250995150374</v>
          </cell>
          <cell r="AD149">
            <v>43.831929808520215</v>
          </cell>
          <cell r="AE149">
            <v>41.60310959193025</v>
          </cell>
          <cell r="AF149">
            <v>39.20615301913224</v>
          </cell>
          <cell r="AG149">
            <v>37.614233904585696</v>
          </cell>
          <cell r="AH149">
            <v>36.657598332978374</v>
          </cell>
        </row>
        <row r="150">
          <cell r="W150">
            <v>2.885333162917644</v>
          </cell>
          <cell r="X150">
            <v>2.960389209446767</v>
          </cell>
          <cell r="Y150">
            <v>2.985443819282659</v>
          </cell>
          <cell r="Z150">
            <v>3.1633616543235794</v>
          </cell>
          <cell r="AA150">
            <v>3.1000225572212514</v>
          </cell>
          <cell r="AB150">
            <v>3.2938966178431373</v>
          </cell>
          <cell r="AC150">
            <v>3.0274508144775862</v>
          </cell>
          <cell r="AD150">
            <v>3.218453955136408</v>
          </cell>
          <cell r="AE150">
            <v>3.1471620326849075</v>
          </cell>
          <cell r="AF150">
            <v>3.100879598642183</v>
          </cell>
          <cell r="AG150">
            <v>3.0726248088837345</v>
          </cell>
          <cell r="AH150">
            <v>3.0449788381970078</v>
          </cell>
        </row>
        <row r="151">
          <cell r="W151">
            <v>1.6700059275347319</v>
          </cell>
          <cell r="X151">
            <v>1.5321484061802115</v>
          </cell>
          <cell r="Y151">
            <v>1.4556476440086508</v>
          </cell>
          <cell r="Z151">
            <v>1.3911769409687809</v>
          </cell>
          <cell r="AA151">
            <v>1.4925694176866864</v>
          </cell>
          <cell r="AB151">
            <v>1.6262323167285067</v>
          </cell>
          <cell r="AC151">
            <v>1.2934056780311123</v>
          </cell>
          <cell r="AD151">
            <v>1.2735130662304033</v>
          </cell>
          <cell r="AE151">
            <v>1.2687414603886495</v>
          </cell>
          <cell r="AF151">
            <v>0.995369188891951</v>
          </cell>
          <cell r="AG151">
            <v>0.8011427300612305</v>
          </cell>
          <cell r="AH151">
            <v>0.7773284567148865</v>
          </cell>
        </row>
        <row r="152">
          <cell r="W152">
            <v>4.299206465609967</v>
          </cell>
          <cell r="X152">
            <v>4.357889052375481</v>
          </cell>
          <cell r="Y152">
            <v>4.41806698001401</v>
          </cell>
          <cell r="Z152">
            <v>4.582825854934221</v>
          </cell>
          <cell r="AA152">
            <v>4.4025445131775705</v>
          </cell>
          <cell r="AB152">
            <v>4.770825097358965</v>
          </cell>
          <cell r="AC152">
            <v>4.321675561884342</v>
          </cell>
          <cell r="AD152">
            <v>4.5572037491512045</v>
          </cell>
          <cell r="AE152">
            <v>4.528469167052578</v>
          </cell>
          <cell r="AF152">
            <v>4.44634608741668</v>
          </cell>
          <cell r="AG152">
            <v>4.407612893247212</v>
          </cell>
          <cell r="AH152">
            <v>4.36391307831636</v>
          </cell>
        </row>
        <row r="154">
          <cell r="W154">
            <v>5129.25</v>
          </cell>
          <cell r="X154">
            <v>5130</v>
          </cell>
          <cell r="Y154">
            <v>5135</v>
          </cell>
          <cell r="Z154">
            <v>5146</v>
          </cell>
          <cell r="AA154">
            <v>5162</v>
          </cell>
          <cell r="AB154">
            <v>5181</v>
          </cell>
          <cell r="AC154">
            <v>5197</v>
          </cell>
          <cell r="AD154">
            <v>5216</v>
          </cell>
          <cell r="AE154">
            <v>5251</v>
          </cell>
          <cell r="AF154">
            <v>5275</v>
          </cell>
          <cell r="AG154">
            <v>5295</v>
          </cell>
          <cell r="AH154">
            <v>5314</v>
          </cell>
        </row>
        <row r="155">
          <cell r="W155">
            <v>1988.187</v>
          </cell>
          <cell r="X155">
            <v>2013.21</v>
          </cell>
          <cell r="Y155">
            <v>2043.96</v>
          </cell>
          <cell r="Z155">
            <v>2066.893</v>
          </cell>
          <cell r="AA155">
            <v>2079.024</v>
          </cell>
          <cell r="AB155">
            <v>2096.662</v>
          </cell>
          <cell r="AC155">
            <v>2112.578</v>
          </cell>
          <cell r="AD155">
            <v>2141.488</v>
          </cell>
          <cell r="AE155">
            <v>2164.613</v>
          </cell>
          <cell r="AF155">
            <v>2184.117</v>
          </cell>
          <cell r="AG155">
            <v>2206.077</v>
          </cell>
          <cell r="AH155">
            <v>2227.885</v>
          </cell>
        </row>
        <row r="156">
          <cell r="W156">
            <v>2224.416</v>
          </cell>
          <cell r="X156">
            <v>2245.756</v>
          </cell>
          <cell r="Y156">
            <v>2265</v>
          </cell>
          <cell r="Z156">
            <v>2287.592</v>
          </cell>
          <cell r="AA156">
            <v>2309.177</v>
          </cell>
          <cell r="AB156">
            <v>2324.865</v>
          </cell>
          <cell r="AC156">
            <v>2338.868</v>
          </cell>
          <cell r="AD156">
            <v>2357.615</v>
          </cell>
          <cell r="AE156">
            <v>2374.055</v>
          </cell>
          <cell r="AF156">
            <v>2391.547</v>
          </cell>
          <cell r="AG156">
            <v>2407</v>
          </cell>
          <cell r="AH156">
            <v>2423</v>
          </cell>
        </row>
        <row r="157">
          <cell r="W157">
            <v>247.98486999999997</v>
          </cell>
          <cell r="X157">
            <v>249.12735100000003</v>
          </cell>
          <cell r="Y157">
            <v>251.797001</v>
          </cell>
          <cell r="Z157">
            <v>253.64679599999997</v>
          </cell>
          <cell r="AA157">
            <v>255.268648</v>
          </cell>
          <cell r="AB157">
            <v>257.07285</v>
          </cell>
          <cell r="AC157">
            <v>258.155797</v>
          </cell>
          <cell r="AD157">
            <v>260.60642220000005</v>
          </cell>
          <cell r="AE157">
            <v>262.24863799999997</v>
          </cell>
          <cell r="AF157">
            <v>264.0277393</v>
          </cell>
          <cell r="AG157">
            <v>266.2377856</v>
          </cell>
          <cell r="AH157">
            <v>268.6011895</v>
          </cell>
        </row>
        <row r="159">
          <cell r="W159">
            <v>936.083</v>
          </cell>
          <cell r="X159">
            <v>887.081</v>
          </cell>
          <cell r="Y159">
            <v>824.125</v>
          </cell>
          <cell r="Z159">
            <v>773.217</v>
          </cell>
          <cell r="AA159">
            <v>734.766</v>
          </cell>
          <cell r="AB159">
            <v>664.058</v>
          </cell>
          <cell r="AC159">
            <v>629.339</v>
          </cell>
          <cell r="AD159">
            <v>596.954</v>
          </cell>
          <cell r="AE159">
            <v>570.142</v>
          </cell>
          <cell r="AF159">
            <v>542.29</v>
          </cell>
          <cell r="AG159">
            <v>521.706</v>
          </cell>
          <cell r="AH159">
            <v>504.502</v>
          </cell>
        </row>
        <row r="160">
          <cell r="W160">
            <v>95.806</v>
          </cell>
          <cell r="X160">
            <v>115.663</v>
          </cell>
          <cell r="Y160">
            <v>157.278</v>
          </cell>
          <cell r="Z160">
            <v>189.589</v>
          </cell>
          <cell r="AA160">
            <v>211.179</v>
          </cell>
          <cell r="AB160">
            <v>232.139</v>
          </cell>
          <cell r="AC160">
            <v>245.39</v>
          </cell>
          <cell r="AD160">
            <v>261.954</v>
          </cell>
          <cell r="AE160">
            <v>274.688</v>
          </cell>
          <cell r="AF160">
            <v>288.211</v>
          </cell>
          <cell r="AG160">
            <v>298.891</v>
          </cell>
          <cell r="AH160">
            <v>309.602</v>
          </cell>
        </row>
        <row r="161">
          <cell r="W161">
            <v>956.298</v>
          </cell>
          <cell r="X161">
            <v>1010.466</v>
          </cell>
          <cell r="Y161">
            <v>1062.557</v>
          </cell>
          <cell r="Z161">
            <v>1104.087</v>
          </cell>
          <cell r="AA161">
            <v>1133.079</v>
          </cell>
          <cell r="AB161">
            <v>1200.465</v>
          </cell>
          <cell r="AC161">
            <v>1237.849</v>
          </cell>
          <cell r="AD161">
            <v>1282.58</v>
          </cell>
          <cell r="AE161">
            <v>1319.783</v>
          </cell>
          <cell r="AF161">
            <v>1353.616</v>
          </cell>
          <cell r="AG161">
            <v>1385.48</v>
          </cell>
          <cell r="AH161">
            <v>1413.781</v>
          </cell>
        </row>
        <row r="162">
          <cell r="W162">
            <v>318.649</v>
          </cell>
          <cell r="X162">
            <v>315.083</v>
          </cell>
          <cell r="Y162">
            <v>309.283</v>
          </cell>
          <cell r="Z162">
            <v>308.077</v>
          </cell>
          <cell r="AA162">
            <v>307.36</v>
          </cell>
          <cell r="AB162">
            <v>305.888</v>
          </cell>
          <cell r="AC162">
            <v>300.093</v>
          </cell>
          <cell r="AD162">
            <v>285.015</v>
          </cell>
          <cell r="AE162">
            <v>272.642</v>
          </cell>
          <cell r="AF162">
            <v>262.85</v>
          </cell>
          <cell r="AG162">
            <v>254.531</v>
          </cell>
          <cell r="AH162">
            <v>247.702</v>
          </cell>
        </row>
        <row r="164">
          <cell r="W164">
            <v>2391.085</v>
          </cell>
          <cell r="X164">
            <v>2457.334</v>
          </cell>
          <cell r="Y164">
            <v>2554.004</v>
          </cell>
          <cell r="Z164">
            <v>2678.41</v>
          </cell>
          <cell r="AA164">
            <v>2783.725</v>
          </cell>
          <cell r="AB164">
            <v>2830.108</v>
          </cell>
          <cell r="AC164">
            <v>2910.552</v>
          </cell>
          <cell r="AD164">
            <v>3049.991337002298</v>
          </cell>
          <cell r="AE164">
            <v>3198.1154131336675</v>
          </cell>
          <cell r="AF164">
            <v>3245.608843086691</v>
          </cell>
          <cell r="AG164">
            <v>3310.018164267266</v>
          </cell>
          <cell r="AH164">
            <v>3347.525925813002</v>
          </cell>
        </row>
        <row r="165">
          <cell r="W165">
            <v>2090.931</v>
          </cell>
          <cell r="X165">
            <v>2118.169</v>
          </cell>
          <cell r="Y165">
            <v>2146.992</v>
          </cell>
          <cell r="Z165">
            <v>2187.589</v>
          </cell>
          <cell r="AA165">
            <v>2229.028</v>
          </cell>
          <cell r="AB165">
            <v>2258.96</v>
          </cell>
          <cell r="AC165">
            <v>2335.255</v>
          </cell>
          <cell r="AD165">
            <v>2410.499</v>
          </cell>
          <cell r="AE165">
            <v>2482.944</v>
          </cell>
          <cell r="AF165">
            <v>2570.513999999999</v>
          </cell>
          <cell r="AG165">
            <v>2655.8298251076544</v>
          </cell>
          <cell r="AH165">
            <v>2690.176966994253</v>
          </cell>
        </row>
        <row r="166">
          <cell r="W166">
            <v>1380.835488</v>
          </cell>
          <cell r="X166">
            <v>1395.888291</v>
          </cell>
          <cell r="Y166">
            <v>1406.9539519999998</v>
          </cell>
          <cell r="Z166">
            <v>1427.2822279999998</v>
          </cell>
          <cell r="AA166">
            <v>1451.44728</v>
          </cell>
          <cell r="AB166">
            <v>1459.6201350000001</v>
          </cell>
          <cell r="AC166">
            <v>1489.0451580000001</v>
          </cell>
          <cell r="AD166">
            <v>1499.08188</v>
          </cell>
          <cell r="AE166">
            <v>1505.727992</v>
          </cell>
          <cell r="AF166">
            <v>1519.046365</v>
          </cell>
          <cell r="AG166">
            <v>1538.57216</v>
          </cell>
          <cell r="AH166">
            <v>1550.190696</v>
          </cell>
        </row>
        <row r="167">
          <cell r="W167">
            <v>546.11645954601</v>
          </cell>
          <cell r="X167">
            <v>554.5639303424514</v>
          </cell>
          <cell r="Y167">
            <v>580.8649385515301</v>
          </cell>
          <cell r="Z167">
            <v>614.0916408470176</v>
          </cell>
          <cell r="AA167">
            <v>653.7966722240161</v>
          </cell>
          <cell r="AB167">
            <v>690.0538456868619</v>
          </cell>
          <cell r="AC167">
            <v>748.8373435201361</v>
          </cell>
          <cell r="AD167">
            <v>811.9197360778928</v>
          </cell>
          <cell r="AE167">
            <v>873.7752960015201</v>
          </cell>
          <cell r="AF167">
            <v>937.5336339309561</v>
          </cell>
          <cell r="AG167">
            <v>1002.7334679694657</v>
          </cell>
          <cell r="AH167">
            <v>1036.0438912718116</v>
          </cell>
        </row>
        <row r="168">
          <cell r="W168">
            <v>149.465</v>
          </cell>
          <cell r="X168">
            <v>228.632</v>
          </cell>
          <cell r="Y168">
            <v>331.497</v>
          </cell>
          <cell r="Z168">
            <v>455.211</v>
          </cell>
          <cell r="AA168">
            <v>548.733</v>
          </cell>
          <cell r="AB168">
            <v>631.658</v>
          </cell>
          <cell r="AC168">
            <v>697.574</v>
          </cell>
          <cell r="AD168">
            <v>756.203</v>
          </cell>
          <cell r="AE168">
            <v>805.517</v>
          </cell>
          <cell r="AF168">
            <v>870.760436</v>
          </cell>
          <cell r="AG168">
            <v>937.56741</v>
          </cell>
          <cell r="AH168">
            <v>1007.2839609999999</v>
          </cell>
        </row>
        <row r="169">
          <cell r="W169">
            <v>1406.704</v>
          </cell>
          <cell r="X169">
            <v>1433.858</v>
          </cell>
          <cell r="Y169">
            <v>1472.112</v>
          </cell>
          <cell r="Z169">
            <v>1510.154</v>
          </cell>
          <cell r="AA169">
            <v>1551.507</v>
          </cell>
          <cell r="AB169">
            <v>1571.381</v>
          </cell>
          <cell r="AC169">
            <v>1615.215</v>
          </cell>
          <cell r="AD169">
            <v>1667.445</v>
          </cell>
          <cell r="AE169">
            <v>1717.041</v>
          </cell>
          <cell r="AF169">
            <v>1730.4760000000003</v>
          </cell>
          <cell r="AG169">
            <v>1786.9587959555975</v>
          </cell>
          <cell r="AH169">
            <v>1808.0876185539303</v>
          </cell>
        </row>
        <row r="170">
          <cell r="W170">
            <v>375.539</v>
          </cell>
          <cell r="X170">
            <v>403.944</v>
          </cell>
          <cell r="Y170">
            <v>435.654</v>
          </cell>
          <cell r="Z170">
            <v>472.938</v>
          </cell>
          <cell r="AA170">
            <v>504.159</v>
          </cell>
          <cell r="AB170">
            <v>543.283</v>
          </cell>
          <cell r="AC170">
            <v>589.508</v>
          </cell>
          <cell r="AD170">
            <v>648.65</v>
          </cell>
          <cell r="AE170">
            <v>706.381</v>
          </cell>
          <cell r="AF170">
            <v>757.9370000000014</v>
          </cell>
          <cell r="AG170">
            <v>813.0261892308087</v>
          </cell>
          <cell r="AH170">
            <v>842.9380857924299</v>
          </cell>
        </row>
        <row r="172">
          <cell r="W172">
            <v>207</v>
          </cell>
          <cell r="X172">
            <v>200</v>
          </cell>
          <cell r="Y172">
            <v>192</v>
          </cell>
          <cell r="Z172">
            <v>185</v>
          </cell>
          <cell r="AA172">
            <v>181</v>
          </cell>
          <cell r="AB172">
            <v>177</v>
          </cell>
          <cell r="AC172">
            <v>173</v>
          </cell>
          <cell r="AD172">
            <v>169</v>
          </cell>
          <cell r="AE172">
            <v>166</v>
          </cell>
          <cell r="AF172">
            <v>163</v>
          </cell>
          <cell r="AG172">
            <v>160</v>
          </cell>
          <cell r="AH172">
            <v>157</v>
          </cell>
        </row>
        <row r="173">
          <cell r="W173">
            <v>345.85916547384124</v>
          </cell>
          <cell r="X173">
            <v>341.13727019427813</v>
          </cell>
          <cell r="Y173">
            <v>336.29381276499856</v>
          </cell>
          <cell r="Z173">
            <v>330.8756027303602</v>
          </cell>
          <cell r="AA173">
            <v>325.4773739089675</v>
          </cell>
          <cell r="AB173">
            <v>319.97057403652184</v>
          </cell>
          <cell r="AC173">
            <v>313.3876613175845</v>
          </cell>
          <cell r="AD173">
            <v>306.6595286298196</v>
          </cell>
          <cell r="AE173">
            <v>300.6451360009236</v>
          </cell>
          <cell r="AF173">
            <v>293.7660375544863</v>
          </cell>
          <cell r="AG173">
            <v>287.0028454182969</v>
          </cell>
          <cell r="AH173">
            <v>280.5484859197482</v>
          </cell>
        </row>
        <row r="174">
          <cell r="W174">
            <v>634.6266003534455</v>
          </cell>
          <cell r="X174">
            <v>620.1709187761367</v>
          </cell>
          <cell r="Y174">
            <v>604.787571098599</v>
          </cell>
          <cell r="Z174">
            <v>590.4299253210812</v>
          </cell>
          <cell r="AA174">
            <v>573.3859992569734</v>
          </cell>
          <cell r="AB174">
            <v>558.1399900416378</v>
          </cell>
          <cell r="AC174">
            <v>541.0376052984221</v>
          </cell>
          <cell r="AD174">
            <v>525.9343293525376</v>
          </cell>
          <cell r="AE174">
            <v>512.3111690556261</v>
          </cell>
          <cell r="AF174">
            <v>497.66358858872445</v>
          </cell>
          <cell r="AG174">
            <v>483.2189346485138</v>
          </cell>
          <cell r="AH174">
            <v>469.38399055422656</v>
          </cell>
        </row>
        <row r="175">
          <cell r="W175">
            <v>450.372636245992</v>
          </cell>
          <cell r="X175">
            <v>436.450143289009</v>
          </cell>
          <cell r="Y175">
            <v>419.143951329387</v>
          </cell>
          <cell r="Z175">
            <v>402.570468989483</v>
          </cell>
          <cell r="AA175">
            <v>387.10740554078</v>
          </cell>
          <cell r="AB175">
            <v>373.943864306438</v>
          </cell>
          <cell r="AC175">
            <v>360.819658625263</v>
          </cell>
          <cell r="AD175">
            <v>349.293779786758</v>
          </cell>
          <cell r="AE175">
            <v>339.504013755541</v>
          </cell>
          <cell r="AF175">
            <v>330.145307859249</v>
          </cell>
          <cell r="AG175">
            <v>321.709753078571</v>
          </cell>
          <cell r="AH175">
            <v>315.199293406298</v>
          </cell>
        </row>
        <row r="176">
          <cell r="W176">
            <v>391.479101481176</v>
          </cell>
          <cell r="X176">
            <v>383.273951219512</v>
          </cell>
          <cell r="Y176">
            <v>374.637941753609</v>
          </cell>
          <cell r="Z176">
            <v>365.830060110967</v>
          </cell>
          <cell r="AA176">
            <v>357.25077183448</v>
          </cell>
          <cell r="AB176">
            <v>349.679134717451</v>
          </cell>
          <cell r="AC176">
            <v>341.678033759197</v>
          </cell>
          <cell r="AD176">
            <v>333.798893852027</v>
          </cell>
          <cell r="AE176">
            <v>326.495117567042</v>
          </cell>
          <cell r="AF176">
            <v>319.235337293932</v>
          </cell>
          <cell r="AG176">
            <v>312.209308649352</v>
          </cell>
          <cell r="AH176">
            <v>306.138338799594</v>
          </cell>
        </row>
        <row r="177">
          <cell r="W177">
            <v>536.344197834067</v>
          </cell>
          <cell r="X177">
            <v>523.959001795704</v>
          </cell>
          <cell r="Y177">
            <v>513.138575001158</v>
          </cell>
          <cell r="Z177">
            <v>500.942509750339</v>
          </cell>
          <cell r="AA177">
            <v>489.098017054114</v>
          </cell>
          <cell r="AB177">
            <v>474.833609854682</v>
          </cell>
          <cell r="AC177">
            <v>459.212066419606</v>
          </cell>
          <cell r="AD177">
            <v>441.053571633249</v>
          </cell>
          <cell r="AE177">
            <v>426.352909689353</v>
          </cell>
          <cell r="AF177">
            <v>411.386087378262</v>
          </cell>
          <cell r="AG177">
            <v>396.433481166505</v>
          </cell>
          <cell r="AH177">
            <v>385.414348622328</v>
          </cell>
        </row>
        <row r="180">
          <cell r="W180">
            <v>254.43404564400998</v>
          </cell>
          <cell r="X180">
            <v>197.43420436162</v>
          </cell>
          <cell r="Y180">
            <v>182.7901368059388</v>
          </cell>
          <cell r="Z180">
            <v>241.3590118376818</v>
          </cell>
          <cell r="AA180">
            <v>188.3754868012829</v>
          </cell>
          <cell r="AB180">
            <v>153.73862155963056</v>
          </cell>
          <cell r="AC180">
            <v>156.3775739938867</v>
          </cell>
          <cell r="AD180">
            <v>148.70749781773804</v>
          </cell>
          <cell r="AE180">
            <v>179.49980668162522</v>
          </cell>
          <cell r="AF180">
            <v>110.03182643713068</v>
          </cell>
          <cell r="AG180">
            <v>76.90432394897009</v>
          </cell>
        </row>
        <row r="181">
          <cell r="W181">
            <v>90</v>
          </cell>
          <cell r="X181">
            <v>90</v>
          </cell>
          <cell r="Y181">
            <v>90</v>
          </cell>
          <cell r="Z181">
            <v>90</v>
          </cell>
          <cell r="AA181">
            <v>90</v>
          </cell>
          <cell r="AB181">
            <v>90</v>
          </cell>
          <cell r="AC181">
            <v>90</v>
          </cell>
          <cell r="AD181">
            <v>90</v>
          </cell>
          <cell r="AE181">
            <v>90</v>
          </cell>
          <cell r="AF181">
            <v>90</v>
          </cell>
          <cell r="AG181">
            <v>90</v>
          </cell>
        </row>
        <row r="182">
          <cell r="AC182">
            <v>95.57544163764013</v>
          </cell>
          <cell r="AD182">
            <v>104.43899501430272</v>
          </cell>
          <cell r="AE182">
            <v>91.5421515625503</v>
          </cell>
          <cell r="AF182">
            <v>63.47932718414387</v>
          </cell>
          <cell r="AG182">
            <v>50.78427244287681</v>
          </cell>
          <cell r="AH182">
            <v>37.84333969759524</v>
          </cell>
        </row>
        <row r="184">
          <cell r="W184">
            <v>303.28675199417995</v>
          </cell>
          <cell r="X184">
            <v>284.87953210728006</v>
          </cell>
          <cell r="Y184">
            <v>278.94184741951267</v>
          </cell>
          <cell r="Z184">
            <v>322.3033582352855</v>
          </cell>
          <cell r="AA184">
            <v>276.34883454227327</v>
          </cell>
          <cell r="AB184">
            <v>275.2656185430908</v>
          </cell>
          <cell r="AC184">
            <v>265.97584085075806</v>
          </cell>
          <cell r="AD184">
            <v>247.93362577492982</v>
          </cell>
          <cell r="AE184">
            <v>287.6419403470713</v>
          </cell>
          <cell r="AF184">
            <v>248.18737324501058</v>
          </cell>
          <cell r="AG184">
            <v>231.61358262121203</v>
          </cell>
        </row>
        <row r="185">
          <cell r="W185">
            <v>223</v>
          </cell>
          <cell r="X185">
            <v>223</v>
          </cell>
          <cell r="Y185">
            <v>223</v>
          </cell>
          <cell r="Z185">
            <v>223</v>
          </cell>
          <cell r="AA185">
            <v>223</v>
          </cell>
          <cell r="AB185">
            <v>223</v>
          </cell>
          <cell r="AC185">
            <v>223</v>
          </cell>
          <cell r="AD185">
            <v>223</v>
          </cell>
          <cell r="AE185">
            <v>223</v>
          </cell>
          <cell r="AF185">
            <v>223</v>
          </cell>
          <cell r="AG185">
            <v>223</v>
          </cell>
        </row>
        <row r="186">
          <cell r="AC186">
            <v>88.4563132356579</v>
          </cell>
          <cell r="AD186">
            <v>84.44090084968299</v>
          </cell>
          <cell r="AE186">
            <v>85.77189726336545</v>
          </cell>
          <cell r="AF186">
            <v>69.72381452021814</v>
          </cell>
          <cell r="AG186">
            <v>61.71764519718415</v>
          </cell>
          <cell r="AH186">
            <v>54.537311730398805</v>
          </cell>
        </row>
        <row r="188">
          <cell r="AJ188" t="str">
            <v>Andel</v>
          </cell>
        </row>
        <row r="189">
          <cell r="X189">
            <v>98.4</v>
          </cell>
          <cell r="AG189">
            <v>84.7</v>
          </cell>
          <cell r="AH189">
            <v>63.7</v>
          </cell>
          <cell r="AJ189">
            <v>0.062</v>
          </cell>
        </row>
        <row r="190">
          <cell r="X190">
            <v>68.7</v>
          </cell>
          <cell r="AG190">
            <v>89</v>
          </cell>
          <cell r="AH190">
            <v>89.5</v>
          </cell>
          <cell r="AJ190">
            <v>0.086</v>
          </cell>
        </row>
        <row r="191">
          <cell r="X191">
            <v>20.5</v>
          </cell>
          <cell r="AG191">
            <v>20.8</v>
          </cell>
          <cell r="AH191">
            <v>20.6</v>
          </cell>
          <cell r="AJ191">
            <v>0.02</v>
          </cell>
        </row>
        <row r="192">
          <cell r="X192">
            <v>58.4</v>
          </cell>
          <cell r="AG192">
            <v>65.4</v>
          </cell>
          <cell r="AH192">
            <v>65.4</v>
          </cell>
          <cell r="AJ192">
            <v>0.063</v>
          </cell>
        </row>
        <row r="193">
          <cell r="X193">
            <v>660.3</v>
          </cell>
          <cell r="AG193">
            <v>673.6</v>
          </cell>
          <cell r="AH193">
            <v>675.7</v>
          </cell>
          <cell r="AJ193">
            <v>0.654</v>
          </cell>
        </row>
        <row r="194">
          <cell r="X194">
            <v>58.8</v>
          </cell>
          <cell r="AG194">
            <v>75.4</v>
          </cell>
          <cell r="AH194">
            <v>74.9</v>
          </cell>
          <cell r="AJ194">
            <v>0.072</v>
          </cell>
        </row>
        <row r="195">
          <cell r="X195">
            <v>46.6</v>
          </cell>
          <cell r="AG195">
            <v>43.1</v>
          </cell>
          <cell r="AH195">
            <v>44</v>
          </cell>
          <cell r="AJ195">
            <v>0.043</v>
          </cell>
        </row>
        <row r="196">
          <cell r="AI196" t="str">
            <v>Ændring</v>
          </cell>
          <cell r="AJ196" t="str">
            <v>Andel</v>
          </cell>
        </row>
        <row r="197">
          <cell r="W197">
            <v>14640</v>
          </cell>
          <cell r="X197">
            <v>14015</v>
          </cell>
          <cell r="Y197">
            <v>13855</v>
          </cell>
          <cell r="Z197">
            <v>14180</v>
          </cell>
          <cell r="AA197">
            <v>14050</v>
          </cell>
          <cell r="AB197">
            <v>13900</v>
          </cell>
          <cell r="AC197">
            <v>13805</v>
          </cell>
          <cell r="AD197">
            <v>13785</v>
          </cell>
          <cell r="AE197">
            <v>14050</v>
          </cell>
          <cell r="AF197">
            <v>14270</v>
          </cell>
          <cell r="AG197">
            <v>14180</v>
          </cell>
          <cell r="AH197">
            <v>13700</v>
          </cell>
          <cell r="AI197">
            <v>-0.03972266986878192</v>
          </cell>
          <cell r="AJ197">
            <v>0.1857</v>
          </cell>
        </row>
        <row r="198">
          <cell r="W198">
            <v>4110</v>
          </cell>
          <cell r="X198">
            <v>4160</v>
          </cell>
          <cell r="Y198">
            <v>4505</v>
          </cell>
          <cell r="Z198">
            <v>4750</v>
          </cell>
          <cell r="AA198">
            <v>4835</v>
          </cell>
          <cell r="AB198">
            <v>5035</v>
          </cell>
          <cell r="AC198">
            <v>5335</v>
          </cell>
          <cell r="AD198">
            <v>5770</v>
          </cell>
          <cell r="AE198">
            <v>6145</v>
          </cell>
          <cell r="AF198">
            <v>6480</v>
          </cell>
          <cell r="AG198">
            <v>6930</v>
          </cell>
          <cell r="AH198">
            <v>6690</v>
          </cell>
          <cell r="AI198">
            <v>-0.036680739621770965</v>
          </cell>
          <cell r="AJ198">
            <v>0.09849999999999999</v>
          </cell>
        </row>
        <row r="199">
          <cell r="W199">
            <v>4520</v>
          </cell>
          <cell r="X199">
            <v>4430</v>
          </cell>
          <cell r="Y199">
            <v>4550</v>
          </cell>
          <cell r="Z199">
            <v>4780</v>
          </cell>
          <cell r="AA199">
            <v>5115</v>
          </cell>
          <cell r="AB199">
            <v>5405</v>
          </cell>
          <cell r="AC199">
            <v>6330</v>
          </cell>
          <cell r="AD199">
            <v>6575</v>
          </cell>
          <cell r="AE199">
            <v>6905</v>
          </cell>
          <cell r="AF199">
            <v>6940</v>
          </cell>
          <cell r="AG199">
            <v>6870</v>
          </cell>
          <cell r="AH199">
            <v>6975</v>
          </cell>
          <cell r="AI199">
            <v>0.015512313341946147</v>
          </cell>
          <cell r="AJ199">
            <v>0.096</v>
          </cell>
        </row>
        <row r="200">
          <cell r="W200">
            <v>12600</v>
          </cell>
          <cell r="X200">
            <v>12295</v>
          </cell>
          <cell r="Y200">
            <v>11570</v>
          </cell>
          <cell r="Z200">
            <v>10480</v>
          </cell>
          <cell r="AA200">
            <v>9150</v>
          </cell>
          <cell r="AB200">
            <v>8200</v>
          </cell>
          <cell r="AC200">
            <v>7395</v>
          </cell>
          <cell r="AD200">
            <v>7300</v>
          </cell>
          <cell r="AE200">
            <v>7175</v>
          </cell>
          <cell r="AF200">
            <v>7375</v>
          </cell>
          <cell r="AG200">
            <v>7390</v>
          </cell>
          <cell r="AH200">
            <v>7560</v>
          </cell>
          <cell r="AI200">
            <v>0.020834540313125042</v>
          </cell>
          <cell r="AJ200">
            <v>0.1071</v>
          </cell>
        </row>
        <row r="201">
          <cell r="W201">
            <v>15215</v>
          </cell>
          <cell r="X201">
            <v>16410</v>
          </cell>
          <cell r="Y201">
            <v>17530</v>
          </cell>
          <cell r="Z201">
            <v>17280</v>
          </cell>
          <cell r="AA201">
            <v>18760</v>
          </cell>
          <cell r="AB201">
            <v>19600</v>
          </cell>
          <cell r="AC201">
            <v>19900</v>
          </cell>
          <cell r="AD201">
            <v>20130</v>
          </cell>
          <cell r="AE201">
            <v>20625</v>
          </cell>
          <cell r="AF201">
            <v>21555</v>
          </cell>
          <cell r="AG201">
            <v>22760</v>
          </cell>
          <cell r="AH201">
            <v>21885</v>
          </cell>
          <cell r="AI201">
            <v>-0.04027245434116503</v>
          </cell>
          <cell r="AJ201">
            <v>0.3049</v>
          </cell>
        </row>
        <row r="202">
          <cell r="W202">
            <v>5705</v>
          </cell>
          <cell r="X202">
            <v>6165</v>
          </cell>
          <cell r="Y202">
            <v>6675</v>
          </cell>
          <cell r="Z202">
            <v>6815</v>
          </cell>
          <cell r="AA202">
            <v>6945</v>
          </cell>
          <cell r="AB202">
            <v>6930</v>
          </cell>
          <cell r="AC202">
            <v>7015</v>
          </cell>
          <cell r="AD202">
            <v>7120</v>
          </cell>
          <cell r="AE202">
            <v>7450</v>
          </cell>
          <cell r="AF202">
            <v>7770</v>
          </cell>
          <cell r="AG202">
            <v>7580</v>
          </cell>
          <cell r="AH202">
            <v>7445</v>
          </cell>
          <cell r="AI202">
            <v>-0.020059947449814316</v>
          </cell>
          <cell r="AJ202">
            <v>0.102</v>
          </cell>
        </row>
        <row r="203">
          <cell r="W203">
            <v>6275</v>
          </cell>
          <cell r="X203">
            <v>6485</v>
          </cell>
          <cell r="Y203">
            <v>6730</v>
          </cell>
          <cell r="Z203">
            <v>6930</v>
          </cell>
          <cell r="AA203">
            <v>6915</v>
          </cell>
          <cell r="AB203">
            <v>6990</v>
          </cell>
          <cell r="AC203">
            <v>7175</v>
          </cell>
          <cell r="AD203">
            <v>7315</v>
          </cell>
          <cell r="AE203">
            <v>7550</v>
          </cell>
          <cell r="AF203">
            <v>7700</v>
          </cell>
          <cell r="AG203">
            <v>7695</v>
          </cell>
          <cell r="AH203">
            <v>7635</v>
          </cell>
          <cell r="AI203">
            <v>-0.006965700807384817</v>
          </cell>
          <cell r="AJ203">
            <v>0.105</v>
          </cell>
        </row>
        <row r="204">
          <cell r="AI204" t="str">
            <v>Ændring</v>
          </cell>
          <cell r="AJ204" t="str">
            <v>Andel</v>
          </cell>
        </row>
        <row r="205">
          <cell r="W205">
            <v>2199.2</v>
          </cell>
          <cell r="X205">
            <v>2233.7</v>
          </cell>
          <cell r="Y205">
            <v>2231.9</v>
          </cell>
          <cell r="Z205">
            <v>2230.4</v>
          </cell>
          <cell r="AA205">
            <v>2273.5</v>
          </cell>
          <cell r="AB205">
            <v>2319.7</v>
          </cell>
          <cell r="AC205">
            <v>2379.2</v>
          </cell>
          <cell r="AD205">
            <v>2406.5</v>
          </cell>
          <cell r="AE205">
            <v>2482.6</v>
          </cell>
          <cell r="AF205">
            <v>2500.8</v>
          </cell>
          <cell r="AG205">
            <v>2515.2</v>
          </cell>
          <cell r="AH205">
            <v>2557.3</v>
          </cell>
          <cell r="AI205">
            <v>0.01676164819554733</v>
          </cell>
          <cell r="AJ205">
            <v>0.3</v>
          </cell>
        </row>
        <row r="206">
          <cell r="W206">
            <v>264.2</v>
          </cell>
          <cell r="X206">
            <v>268.2</v>
          </cell>
          <cell r="Y206">
            <v>270.4</v>
          </cell>
          <cell r="Z206">
            <v>277.1</v>
          </cell>
          <cell r="AA206">
            <v>284.6</v>
          </cell>
          <cell r="AB206">
            <v>293.6</v>
          </cell>
          <cell r="AC206">
            <v>306.8</v>
          </cell>
          <cell r="AD206">
            <v>321.8</v>
          </cell>
          <cell r="AE206">
            <v>338.6</v>
          </cell>
          <cell r="AF206">
            <v>356.2</v>
          </cell>
          <cell r="AG206">
            <v>367.9</v>
          </cell>
          <cell r="AH206">
            <v>371.2</v>
          </cell>
          <cell r="AI206">
            <v>0.008878264879109131</v>
          </cell>
          <cell r="AJ206">
            <v>0.043000000000000003</v>
          </cell>
        </row>
        <row r="207">
          <cell r="W207">
            <v>1755.9</v>
          </cell>
          <cell r="X207">
            <v>1770.2</v>
          </cell>
          <cell r="Y207">
            <v>1741.4</v>
          </cell>
          <cell r="Z207">
            <v>1731.1</v>
          </cell>
          <cell r="AA207">
            <v>1708.5</v>
          </cell>
          <cell r="AB207">
            <v>1706.8</v>
          </cell>
          <cell r="AC207">
            <v>1694.6</v>
          </cell>
          <cell r="AD207">
            <v>1732.9</v>
          </cell>
          <cell r="AE207">
            <v>1796.4</v>
          </cell>
          <cell r="AF207">
            <v>1790.1</v>
          </cell>
          <cell r="AG207">
            <v>1806.3</v>
          </cell>
          <cell r="AH207">
            <v>1800.8</v>
          </cell>
          <cell r="AI207">
            <v>-0.0031338439392058427</v>
          </cell>
          <cell r="AJ207">
            <v>0.211</v>
          </cell>
        </row>
        <row r="208">
          <cell r="W208">
            <v>1377.9</v>
          </cell>
          <cell r="X208">
            <v>1372.6</v>
          </cell>
          <cell r="Y208">
            <v>1398.2</v>
          </cell>
          <cell r="Z208">
            <v>1349</v>
          </cell>
          <cell r="AA208">
            <v>1253</v>
          </cell>
          <cell r="AB208">
            <v>1136.9</v>
          </cell>
          <cell r="AC208">
            <v>1024.5</v>
          </cell>
          <cell r="AD208">
            <v>969.5</v>
          </cell>
          <cell r="AE208">
            <v>936</v>
          </cell>
          <cell r="AF208">
            <v>898.8</v>
          </cell>
          <cell r="AG208">
            <v>894.9</v>
          </cell>
          <cell r="AH208">
            <v>908.1</v>
          </cell>
          <cell r="AI208">
            <v>0.014483200356803866</v>
          </cell>
          <cell r="AJ208">
            <v>0.106</v>
          </cell>
        </row>
        <row r="209">
          <cell r="W209">
            <v>235.6</v>
          </cell>
          <cell r="X209">
            <v>249.8</v>
          </cell>
          <cell r="Y209">
            <v>253.8</v>
          </cell>
          <cell r="Z209">
            <v>259.2</v>
          </cell>
          <cell r="AA209">
            <v>273.3</v>
          </cell>
          <cell r="AB209">
            <v>285.7</v>
          </cell>
          <cell r="AC209">
            <v>302.7</v>
          </cell>
          <cell r="AD209">
            <v>320.9</v>
          </cell>
          <cell r="AE209">
            <v>343.5</v>
          </cell>
          <cell r="AF209">
            <v>358.3</v>
          </cell>
          <cell r="AG209">
            <v>368.5</v>
          </cell>
          <cell r="AH209">
            <v>380.3</v>
          </cell>
          <cell r="AI209">
            <v>0.03183408317497353</v>
          </cell>
          <cell r="AJ209">
            <v>0.044</v>
          </cell>
        </row>
        <row r="210">
          <cell r="W210">
            <v>204.4</v>
          </cell>
          <cell r="X210">
            <v>205.8</v>
          </cell>
          <cell r="Y210">
            <v>211.6</v>
          </cell>
          <cell r="Z210">
            <v>212.4</v>
          </cell>
          <cell r="AA210">
            <v>213.4</v>
          </cell>
          <cell r="AB210">
            <v>220.1</v>
          </cell>
          <cell r="AC210">
            <v>228.3</v>
          </cell>
          <cell r="AD210">
            <v>238.7</v>
          </cell>
          <cell r="AE210">
            <v>247.8</v>
          </cell>
          <cell r="AF210">
            <v>252</v>
          </cell>
          <cell r="AG210">
            <v>256.5</v>
          </cell>
          <cell r="AH210">
            <v>261.2</v>
          </cell>
          <cell r="AI210">
            <v>0.01833431819102691</v>
          </cell>
          <cell r="AJ210">
            <v>0.031</v>
          </cell>
        </row>
        <row r="211">
          <cell r="W211">
            <v>1576.3</v>
          </cell>
          <cell r="X211">
            <v>1681.5</v>
          </cell>
          <cell r="Y211">
            <v>1748.4</v>
          </cell>
          <cell r="Z211">
            <v>1802.1</v>
          </cell>
          <cell r="AA211">
            <v>1880.9</v>
          </cell>
          <cell r="AB211">
            <v>1956.8</v>
          </cell>
          <cell r="AC211">
            <v>2075.2</v>
          </cell>
          <cell r="AD211">
            <v>2188</v>
          </cell>
          <cell r="AE211">
            <v>2314.2</v>
          </cell>
          <cell r="AF211">
            <v>2348.1</v>
          </cell>
          <cell r="AG211">
            <v>2307.5</v>
          </cell>
          <cell r="AH211">
            <v>2254.7</v>
          </cell>
          <cell r="AI211">
            <v>-0.022874583115106525</v>
          </cell>
          <cell r="AJ211">
            <v>0.265</v>
          </cell>
        </row>
        <row r="212">
          <cell r="AH212" t="str">
            <v>Total</v>
          </cell>
          <cell r="AI212" t="str">
            <v>Olie</v>
          </cell>
          <cell r="AJ212" t="str">
            <v>Naturgas</v>
          </cell>
          <cell r="AK212" t="str">
            <v>Kul</v>
          </cell>
          <cell r="AL212" t="str">
            <v>Atomenergi</v>
          </cell>
          <cell r="AM212" t="str">
            <v>Vandkraft</v>
          </cell>
        </row>
        <row r="213">
          <cell r="AH213">
            <v>2557.3</v>
          </cell>
          <cell r="AI213">
            <v>1047.1</v>
          </cell>
          <cell r="AJ213">
            <v>651.5</v>
          </cell>
          <cell r="AK213">
            <v>581.2</v>
          </cell>
          <cell r="AL213">
            <v>219.3</v>
          </cell>
          <cell r="AM213">
            <v>58.2</v>
          </cell>
        </row>
        <row r="214">
          <cell r="AH214">
            <v>371.2</v>
          </cell>
          <cell r="AI214">
            <v>218.8</v>
          </cell>
          <cell r="AJ214">
            <v>83.8</v>
          </cell>
          <cell r="AK214">
            <v>20.5</v>
          </cell>
          <cell r="AL214">
            <v>2.8</v>
          </cell>
          <cell r="AM214">
            <v>45.3</v>
          </cell>
        </row>
        <row r="215">
          <cell r="AH215">
            <v>1800.8</v>
          </cell>
          <cell r="AI215">
            <v>755.2</v>
          </cell>
          <cell r="AJ215">
            <v>399.6</v>
          </cell>
          <cell r="AK215">
            <v>348</v>
          </cell>
          <cell r="AL215">
            <v>246.1</v>
          </cell>
          <cell r="AM215">
            <v>51.5</v>
          </cell>
        </row>
        <row r="216">
          <cell r="AH216">
            <v>908.1</v>
          </cell>
          <cell r="AI216">
            <v>182</v>
          </cell>
          <cell r="AJ216">
            <v>482.6</v>
          </cell>
          <cell r="AK216">
            <v>171.3</v>
          </cell>
          <cell r="AL216">
            <v>52.8</v>
          </cell>
          <cell r="AM216">
            <v>19.2</v>
          </cell>
        </row>
        <row r="217">
          <cell r="AH217">
            <v>380.3</v>
          </cell>
          <cell r="AI217">
            <v>215</v>
          </cell>
          <cell r="AJ217">
            <v>157.8</v>
          </cell>
          <cell r="AK217">
            <v>6.7</v>
          </cell>
          <cell r="AL217">
            <v>0</v>
          </cell>
          <cell r="AM217">
            <v>0.8</v>
          </cell>
        </row>
        <row r="218">
          <cell r="AH218">
            <v>261.2</v>
          </cell>
          <cell r="AI218">
            <v>115.6</v>
          </cell>
          <cell r="AJ218">
            <v>46.9</v>
          </cell>
          <cell r="AK218">
            <v>89.3</v>
          </cell>
          <cell r="AL218">
            <v>3.9</v>
          </cell>
          <cell r="AM218">
            <v>5.6</v>
          </cell>
        </row>
        <row r="219">
          <cell r="AH219">
            <v>2254.7</v>
          </cell>
          <cell r="AI219">
            <v>928.7</v>
          </cell>
          <cell r="AJ219">
            <v>241.7</v>
          </cell>
          <cell r="AK219">
            <v>912.5</v>
          </cell>
          <cell r="AL219">
            <v>125.9</v>
          </cell>
          <cell r="AM219">
            <v>46.2</v>
          </cell>
        </row>
        <row r="221">
          <cell r="AE221">
            <v>0.1</v>
          </cell>
          <cell r="AF221">
            <v>0.1</v>
          </cell>
        </row>
        <row r="222">
          <cell r="AE222">
            <v>0.23</v>
          </cell>
          <cell r="AF222">
            <v>0.22</v>
          </cell>
        </row>
        <row r="223">
          <cell r="AE223">
            <v>0.15</v>
          </cell>
          <cell r="AF223">
            <v>0.14</v>
          </cell>
        </row>
        <row r="224">
          <cell r="AE224">
            <v>0.14</v>
          </cell>
          <cell r="AF224">
            <v>0.13</v>
          </cell>
        </row>
        <row r="225">
          <cell r="AE225">
            <v>0.13</v>
          </cell>
          <cell r="AF225">
            <v>0.13</v>
          </cell>
        </row>
        <row r="226">
          <cell r="AE226">
            <v>0.15</v>
          </cell>
          <cell r="AF226">
            <v>0.15</v>
          </cell>
        </row>
        <row r="227">
          <cell r="AE227">
            <v>0.1</v>
          </cell>
          <cell r="AF227">
            <v>0.1</v>
          </cell>
        </row>
        <row r="229">
          <cell r="Y229">
            <v>5603.4</v>
          </cell>
          <cell r="AE229">
            <v>6132.5</v>
          </cell>
          <cell r="AF229">
            <v>6293.8</v>
          </cell>
        </row>
        <row r="230">
          <cell r="Y230">
            <v>642.57</v>
          </cell>
          <cell r="AE230">
            <v>832.73</v>
          </cell>
          <cell r="AF230">
            <v>878.76</v>
          </cell>
        </row>
        <row r="231">
          <cell r="Y231">
            <v>3989.4</v>
          </cell>
          <cell r="AE231">
            <v>4074.5</v>
          </cell>
          <cell r="AF231">
            <v>4007.3</v>
          </cell>
        </row>
        <row r="232">
          <cell r="Y232">
            <v>445.92</v>
          </cell>
          <cell r="AE232">
            <v>321.84</v>
          </cell>
          <cell r="AF232">
            <v>309.07</v>
          </cell>
        </row>
        <row r="233">
          <cell r="Y233">
            <v>3612.19</v>
          </cell>
          <cell r="AE233">
            <v>2380.02</v>
          </cell>
          <cell r="AF233">
            <v>2257.21</v>
          </cell>
        </row>
        <row r="234">
          <cell r="Y234">
            <v>647.93</v>
          </cell>
          <cell r="AE234">
            <v>904.43</v>
          </cell>
          <cell r="AF234">
            <v>955.91</v>
          </cell>
        </row>
        <row r="235">
          <cell r="Y235">
            <v>611.54</v>
          </cell>
          <cell r="AE235">
            <v>696.61</v>
          </cell>
          <cell r="AF235">
            <v>729.37</v>
          </cell>
        </row>
        <row r="236">
          <cell r="Y236">
            <v>2398.29</v>
          </cell>
          <cell r="AE236">
            <v>3179.72</v>
          </cell>
          <cell r="AF236">
            <v>3161.95</v>
          </cell>
        </row>
        <row r="237">
          <cell r="Y237">
            <v>1335.68</v>
          </cell>
          <cell r="AE237">
            <v>1938.11</v>
          </cell>
          <cell r="AF237">
            <v>2034.13</v>
          </cell>
        </row>
        <row r="238">
          <cell r="Y238">
            <v>1583.1</v>
          </cell>
          <cell r="AE238">
            <v>1914.2</v>
          </cell>
          <cell r="AF238">
            <v>1934</v>
          </cell>
        </row>
        <row r="239">
          <cell r="Y239">
            <v>376</v>
          </cell>
          <cell r="AE239">
            <v>409.8</v>
          </cell>
          <cell r="AF239">
            <v>419.6</v>
          </cell>
        </row>
        <row r="308">
          <cell r="W308">
            <v>905802</v>
          </cell>
          <cell r="X308">
            <v>907163</v>
          </cell>
          <cell r="Y308">
            <v>915918</v>
          </cell>
          <cell r="Z308">
            <v>926129</v>
          </cell>
          <cell r="AA308">
            <v>931786</v>
          </cell>
          <cell r="AB308">
            <v>931773</v>
          </cell>
          <cell r="AC308">
            <v>982703</v>
          </cell>
          <cell r="AD308">
            <v>1009760</v>
          </cell>
          <cell r="AE308">
            <v>1035190</v>
          </cell>
          <cell r="AF308">
            <v>1067670</v>
          </cell>
          <cell r="AG308">
            <v>1094800</v>
          </cell>
          <cell r="AH308">
            <v>1113190</v>
          </cell>
          <cell r="AI308">
            <v>1130812</v>
          </cell>
          <cell r="AJ308">
            <v>1152837</v>
          </cell>
          <cell r="AK308">
            <v>1174677</v>
          </cell>
          <cell r="AL308">
            <v>1196699</v>
          </cell>
          <cell r="AM308">
            <v>1218550</v>
          </cell>
          <cell r="AN308">
            <v>1239756</v>
          </cell>
          <cell r="AO308">
            <v>1257973</v>
          </cell>
          <cell r="AP308">
            <v>1276828</v>
          </cell>
          <cell r="AQ308">
            <v>1295560</v>
          </cell>
          <cell r="AR308">
            <v>1314850</v>
          </cell>
          <cell r="AS308">
            <v>1334753</v>
          </cell>
          <cell r="AT308">
            <v>1359312</v>
          </cell>
          <cell r="AU308">
            <v>1384732</v>
          </cell>
        </row>
        <row r="310">
          <cell r="W310">
            <v>587959.307605</v>
          </cell>
          <cell r="X310">
            <v>590364.793374</v>
          </cell>
          <cell r="Y310">
            <v>594391.1399215</v>
          </cell>
          <cell r="Z310">
            <v>604856.181068</v>
          </cell>
          <cell r="AA310">
            <v>603173.729918</v>
          </cell>
          <cell r="AB310">
            <v>604013.9597175</v>
          </cell>
          <cell r="AC310">
            <v>615691.6333795</v>
          </cell>
          <cell r="AD310">
            <v>623571.582264</v>
          </cell>
          <cell r="AE310">
            <v>624341.912704</v>
          </cell>
          <cell r="AF310">
            <v>638397.372706</v>
          </cell>
          <cell r="AG310">
            <v>638627.178621</v>
          </cell>
          <cell r="AH310">
            <v>645041.786262</v>
          </cell>
          <cell r="AI310">
            <v>636845.7095160936</v>
          </cell>
          <cell r="AJ310">
            <v>638362.87423009</v>
          </cell>
          <cell r="AK310">
            <v>641953.3890236489</v>
          </cell>
          <cell r="AL310">
            <v>645237.0821829279</v>
          </cell>
          <cell r="AM310">
            <v>648658.6829019221</v>
          </cell>
          <cell r="AN310">
            <v>652153.6096131711</v>
          </cell>
          <cell r="AO310">
            <v>655612.3089441546</v>
          </cell>
          <cell r="AP310">
            <v>658519.9717294702</v>
          </cell>
          <cell r="AQ310">
            <v>660885.2181801228</v>
          </cell>
          <cell r="AR310">
            <v>663059.2399667274</v>
          </cell>
          <cell r="AS310">
            <v>665055.7139881738</v>
          </cell>
          <cell r="AT310">
            <v>666755.0466102692</v>
          </cell>
          <cell r="AU310">
            <v>668643.9951096445</v>
          </cell>
        </row>
        <row r="311">
          <cell r="W311">
            <v>154405</v>
          </cell>
          <cell r="X311">
            <v>156597</v>
          </cell>
          <cell r="Y311">
            <v>157667</v>
          </cell>
          <cell r="Z311">
            <v>164612</v>
          </cell>
          <cell r="AA311">
            <v>166616</v>
          </cell>
          <cell r="AB311">
            <v>162300</v>
          </cell>
          <cell r="AC311">
            <v>165445</v>
          </cell>
          <cell r="AD311">
            <v>168450</v>
          </cell>
          <cell r="AE311">
            <v>167722</v>
          </cell>
          <cell r="AF311">
            <v>172920</v>
          </cell>
          <cell r="AG311">
            <v>171281</v>
          </cell>
          <cell r="AH311">
            <v>171375</v>
          </cell>
          <cell r="AI311">
            <v>164969</v>
          </cell>
          <cell r="AJ311">
            <v>163894</v>
          </cell>
          <cell r="AK311">
            <v>164543</v>
          </cell>
          <cell r="AL311">
            <v>165083</v>
          </cell>
          <cell r="AM311">
            <v>165359</v>
          </cell>
          <cell r="AN311">
            <v>165751</v>
          </cell>
          <cell r="AO311">
            <v>166308</v>
          </cell>
          <cell r="AP311">
            <v>166479</v>
          </cell>
          <cell r="AQ311">
            <v>166482</v>
          </cell>
          <cell r="AR311">
            <v>166393</v>
          </cell>
          <cell r="AS311">
            <v>166182</v>
          </cell>
          <cell r="AT311">
            <v>166149</v>
          </cell>
          <cell r="AU311">
            <v>166068</v>
          </cell>
        </row>
        <row r="312">
          <cell r="W312">
            <v>75898</v>
          </cell>
          <cell r="X312">
            <v>74845</v>
          </cell>
          <cell r="Y312">
            <v>77844</v>
          </cell>
          <cell r="Z312">
            <v>76818</v>
          </cell>
          <cell r="AA312">
            <v>76886</v>
          </cell>
          <cell r="AB312">
            <v>77262</v>
          </cell>
          <cell r="AC312">
            <v>76561</v>
          </cell>
          <cell r="AD312">
            <v>77797</v>
          </cell>
          <cell r="AE312">
            <v>78897</v>
          </cell>
          <cell r="AF312">
            <v>79541</v>
          </cell>
          <cell r="AG312">
            <v>78117</v>
          </cell>
          <cell r="AH312">
            <v>80176</v>
          </cell>
          <cell r="AI312">
            <v>80078</v>
          </cell>
          <cell r="AJ312">
            <v>80471</v>
          </cell>
          <cell r="AK312">
            <v>81303</v>
          </cell>
          <cell r="AL312">
            <v>82237</v>
          </cell>
          <cell r="AM312">
            <v>83230</v>
          </cell>
          <cell r="AN312">
            <v>84226</v>
          </cell>
          <cell r="AO312">
            <v>85156</v>
          </cell>
          <cell r="AP312">
            <v>85991</v>
          </cell>
          <cell r="AQ312">
            <v>86750</v>
          </cell>
          <cell r="AR312">
            <v>87491</v>
          </cell>
          <cell r="AS312">
            <v>88250</v>
          </cell>
          <cell r="AT312">
            <v>89104</v>
          </cell>
          <cell r="AU312">
            <v>90045</v>
          </cell>
        </row>
        <row r="313">
          <cell r="W313">
            <v>187515</v>
          </cell>
          <cell r="X313">
            <v>184969</v>
          </cell>
          <cell r="Y313">
            <v>183256</v>
          </cell>
          <cell r="Z313">
            <v>185402</v>
          </cell>
          <cell r="AA313">
            <v>183594</v>
          </cell>
          <cell r="AB313">
            <v>186087</v>
          </cell>
          <cell r="AC313">
            <v>188149</v>
          </cell>
          <cell r="AD313">
            <v>187865</v>
          </cell>
          <cell r="AE313">
            <v>184051</v>
          </cell>
          <cell r="AF313">
            <v>189653</v>
          </cell>
          <cell r="AG313">
            <v>189830</v>
          </cell>
          <cell r="AH313">
            <v>189991</v>
          </cell>
          <cell r="AI313">
            <v>189196</v>
          </cell>
          <cell r="AJ313">
            <v>188262</v>
          </cell>
          <cell r="AK313">
            <v>187066</v>
          </cell>
          <cell r="AL313">
            <v>186006</v>
          </cell>
          <cell r="AM313">
            <v>184941</v>
          </cell>
          <cell r="AN313">
            <v>183897</v>
          </cell>
          <cell r="AO313">
            <v>183166</v>
          </cell>
          <cell r="AP313">
            <v>182430</v>
          </cell>
          <cell r="AQ313">
            <v>181695</v>
          </cell>
          <cell r="AR313">
            <v>181009</v>
          </cell>
          <cell r="AS313">
            <v>180325</v>
          </cell>
          <cell r="AT313">
            <v>179840</v>
          </cell>
          <cell r="AU313">
            <v>179484</v>
          </cell>
        </row>
        <row r="314">
          <cell r="W314">
            <v>170142.307605</v>
          </cell>
          <cell r="X314">
            <v>173953.793374</v>
          </cell>
          <cell r="Y314">
            <v>175624.1399215</v>
          </cell>
          <cell r="Z314">
            <v>178024.181068</v>
          </cell>
          <cell r="AA314">
            <v>176077.729918</v>
          </cell>
          <cell r="AB314">
            <v>178363.9597175</v>
          </cell>
          <cell r="AC314">
            <v>185536.6333795</v>
          </cell>
          <cell r="AD314">
            <v>189459.582264</v>
          </cell>
          <cell r="AE314">
            <v>193671.912704</v>
          </cell>
          <cell r="AF314">
            <v>196283.372706</v>
          </cell>
          <cell r="AG314">
            <v>199399.178621</v>
          </cell>
          <cell r="AH314">
            <v>203499.786262</v>
          </cell>
          <cell r="AI314">
            <v>202602.7095160936</v>
          </cell>
          <cell r="AJ314">
            <v>205735.87423008995</v>
          </cell>
          <cell r="AK314">
            <v>209040.3890236489</v>
          </cell>
          <cell r="AL314">
            <v>211911.08218292784</v>
          </cell>
          <cell r="AM314">
            <v>215128.68290192212</v>
          </cell>
          <cell r="AN314">
            <v>218279.60961317102</v>
          </cell>
          <cell r="AO314">
            <v>220982.30894415468</v>
          </cell>
          <cell r="AP314">
            <v>223619.97172947013</v>
          </cell>
          <cell r="AQ314">
            <v>225958.21818012284</v>
          </cell>
          <cell r="AR314">
            <v>228166.23996672741</v>
          </cell>
          <cell r="AS314">
            <v>230297.71398817372</v>
          </cell>
          <cell r="AT314">
            <v>231662.04661026917</v>
          </cell>
          <cell r="AU314">
            <v>233045.99510964454</v>
          </cell>
        </row>
        <row r="316">
          <cell r="AN316">
            <v>165751</v>
          </cell>
        </row>
        <row r="317">
          <cell r="AN317">
            <v>84226</v>
          </cell>
        </row>
        <row r="318">
          <cell r="AN318">
            <v>183897</v>
          </cell>
        </row>
        <row r="319">
          <cell r="AN319">
            <v>218280</v>
          </cell>
        </row>
        <row r="321">
          <cell r="AN321">
            <v>173000</v>
          </cell>
        </row>
        <row r="322">
          <cell r="AN322">
            <v>80000</v>
          </cell>
        </row>
        <row r="323">
          <cell r="AN323">
            <v>181000</v>
          </cell>
        </row>
        <row r="324">
          <cell r="AN324">
            <v>179000</v>
          </cell>
        </row>
        <row r="326">
          <cell r="A326" t="str">
            <v>Produktionserhverv</v>
          </cell>
          <cell r="C326" t="str">
            <v>TJ/1990-kr</v>
          </cell>
          <cell r="W326">
            <v>292190</v>
          </cell>
          <cell r="X326">
            <v>295140</v>
          </cell>
          <cell r="Y326">
            <v>297243</v>
          </cell>
          <cell r="Z326">
            <v>316058</v>
          </cell>
          <cell r="AA326">
            <v>318814</v>
          </cell>
          <cell r="AB326">
            <v>306225</v>
          </cell>
          <cell r="AC326">
            <v>296915</v>
          </cell>
          <cell r="AD326">
            <v>292789</v>
          </cell>
          <cell r="AE326">
            <v>288060</v>
          </cell>
          <cell r="AF326">
            <v>286079</v>
          </cell>
          <cell r="AG326">
            <v>275898</v>
          </cell>
          <cell r="AH326">
            <v>281629</v>
          </cell>
          <cell r="AI326">
            <v>267167</v>
          </cell>
          <cell r="AJ326">
            <v>257754</v>
          </cell>
          <cell r="AK326">
            <v>254335</v>
          </cell>
          <cell r="AL326">
            <v>250408</v>
          </cell>
          <cell r="AM326">
            <v>246902</v>
          </cell>
          <cell r="AN326">
            <v>243582</v>
          </cell>
          <cell r="AO326">
            <v>240952</v>
          </cell>
          <cell r="AP326">
            <v>237956</v>
          </cell>
          <cell r="AQ326">
            <v>234760</v>
          </cell>
          <cell r="AR326">
            <v>231576</v>
          </cell>
          <cell r="AS326">
            <v>228316</v>
          </cell>
          <cell r="AT326">
            <v>224719</v>
          </cell>
          <cell r="AU326">
            <v>221271</v>
          </cell>
        </row>
        <row r="327">
          <cell r="A327" t="str">
            <v>Handels- og serviceerhverv</v>
          </cell>
          <cell r="C327" t="str">
            <v>TJ/1990-kr</v>
          </cell>
          <cell r="W327">
            <v>124514</v>
          </cell>
          <cell r="X327">
            <v>124144</v>
          </cell>
          <cell r="Y327">
            <v>124783</v>
          </cell>
          <cell r="Z327">
            <v>121665</v>
          </cell>
          <cell r="AA327">
            <v>121076</v>
          </cell>
          <cell r="AB327">
            <v>119666</v>
          </cell>
          <cell r="AC327">
            <v>113321</v>
          </cell>
          <cell r="AD327">
            <v>111522</v>
          </cell>
          <cell r="AE327">
            <v>110266</v>
          </cell>
          <cell r="AF327">
            <v>107465</v>
          </cell>
          <cell r="AG327">
            <v>102975</v>
          </cell>
          <cell r="AH327">
            <v>102024</v>
          </cell>
          <cell r="AI327">
            <v>100235</v>
          </cell>
          <cell r="AJ327">
            <v>98761</v>
          </cell>
          <cell r="AK327">
            <v>97646</v>
          </cell>
          <cell r="AL327">
            <v>96660</v>
          </cell>
          <cell r="AM327">
            <v>95721</v>
          </cell>
          <cell r="AN327">
            <v>94866</v>
          </cell>
          <cell r="AO327">
            <v>94201</v>
          </cell>
          <cell r="AP327">
            <v>93419</v>
          </cell>
          <cell r="AQ327">
            <v>92576</v>
          </cell>
          <cell r="AR327">
            <v>91700</v>
          </cell>
          <cell r="AS327">
            <v>90842</v>
          </cell>
          <cell r="AT327">
            <v>89888</v>
          </cell>
          <cell r="AU327">
            <v>88934</v>
          </cell>
        </row>
        <row r="328">
          <cell r="A328" t="str">
            <v>Husholdninger</v>
          </cell>
          <cell r="C328" t="str">
            <v>TJ/1990-kr</v>
          </cell>
          <cell r="W328">
            <v>456649</v>
          </cell>
          <cell r="X328">
            <v>452974</v>
          </cell>
          <cell r="Y328">
            <v>449174</v>
          </cell>
          <cell r="Z328">
            <v>448552</v>
          </cell>
          <cell r="AA328">
            <v>434140</v>
          </cell>
          <cell r="AB328">
            <v>433781</v>
          </cell>
          <cell r="AC328">
            <v>416031</v>
          </cell>
          <cell r="AD328">
            <v>402927</v>
          </cell>
          <cell r="AE328">
            <v>382791</v>
          </cell>
          <cell r="AF328">
            <v>379737</v>
          </cell>
          <cell r="AG328">
            <v>366723</v>
          </cell>
          <cell r="AH328">
            <v>361221</v>
          </cell>
          <cell r="AI328">
            <v>354258</v>
          </cell>
          <cell r="AJ328">
            <v>347389</v>
          </cell>
          <cell r="AK328">
            <v>338299</v>
          </cell>
          <cell r="AL328">
            <v>330456</v>
          </cell>
          <cell r="AM328">
            <v>321463</v>
          </cell>
          <cell r="AN328">
            <v>312499</v>
          </cell>
          <cell r="AO328">
            <v>304774</v>
          </cell>
          <cell r="AP328">
            <v>297016</v>
          </cell>
          <cell r="AQ328">
            <v>289642</v>
          </cell>
          <cell r="AR328">
            <v>282318</v>
          </cell>
          <cell r="AS328">
            <v>274913</v>
          </cell>
          <cell r="AT328">
            <v>268265</v>
          </cell>
          <cell r="AU328">
            <v>261513</v>
          </cell>
        </row>
        <row r="330">
          <cell r="W330">
            <v>323323.307605</v>
          </cell>
          <cell r="X330">
            <v>314817.793374</v>
          </cell>
          <cell r="Y330">
            <v>310226.1399215</v>
          </cell>
          <cell r="Z330">
            <v>308388.18106800003</v>
          </cell>
          <cell r="AA330">
            <v>299311.729918</v>
          </cell>
          <cell r="AB330">
            <v>296268.9597175</v>
          </cell>
          <cell r="AC330">
            <v>298030.6333795</v>
          </cell>
          <cell r="AD330">
            <v>299788.58226399997</v>
          </cell>
          <cell r="AE330">
            <v>301303.912704</v>
          </cell>
          <cell r="AF330">
            <v>303085.372706</v>
          </cell>
          <cell r="AG330">
            <v>302201.178621</v>
          </cell>
          <cell r="AH330">
            <v>306865.786262</v>
          </cell>
          <cell r="AI330">
            <v>299409.7095160936</v>
          </cell>
          <cell r="AJ330">
            <v>299546.87423008995</v>
          </cell>
          <cell r="AK330">
            <v>302000.3890236489</v>
          </cell>
          <cell r="AL330">
            <v>304262.0821829279</v>
          </cell>
          <cell r="AM330">
            <v>306838.68290192215</v>
          </cell>
          <cell r="AN330">
            <v>309389.609613171</v>
          </cell>
          <cell r="AO330">
            <v>311547.30894415465</v>
          </cell>
          <cell r="AP330">
            <v>313494.9717294701</v>
          </cell>
          <cell r="AQ330">
            <v>315066.21818012284</v>
          </cell>
          <cell r="AR330">
            <v>316480.23996672744</v>
          </cell>
          <cell r="AS330">
            <v>317777.71398817375</v>
          </cell>
          <cell r="AT330">
            <v>318360.0466102692</v>
          </cell>
          <cell r="AU330">
            <v>319206.99510964454</v>
          </cell>
        </row>
        <row r="331">
          <cell r="W331">
            <v>43317</v>
          </cell>
          <cell r="X331">
            <v>50825</v>
          </cell>
          <cell r="Y331">
            <v>56020</v>
          </cell>
          <cell r="Z331">
            <v>59622</v>
          </cell>
          <cell r="AA331">
            <v>62115</v>
          </cell>
          <cell r="AB331">
            <v>67019</v>
          </cell>
          <cell r="AC331">
            <v>69601</v>
          </cell>
          <cell r="AD331">
            <v>75017</v>
          </cell>
          <cell r="AE331">
            <v>75550</v>
          </cell>
          <cell r="AF331">
            <v>78256</v>
          </cell>
          <cell r="AG331">
            <v>78240</v>
          </cell>
          <cell r="AH331">
            <v>80493</v>
          </cell>
          <cell r="AI331">
            <v>81071</v>
          </cell>
          <cell r="AJ331">
            <v>82167</v>
          </cell>
          <cell r="AK331">
            <v>82613</v>
          </cell>
          <cell r="AL331">
            <v>82993</v>
          </cell>
          <cell r="AM331">
            <v>83264</v>
          </cell>
          <cell r="AN331">
            <v>83576</v>
          </cell>
          <cell r="AO331">
            <v>83963</v>
          </cell>
          <cell r="AP331">
            <v>84046</v>
          </cell>
          <cell r="AQ331">
            <v>84045</v>
          </cell>
          <cell r="AR331">
            <v>84018</v>
          </cell>
          <cell r="AS331">
            <v>83958</v>
          </cell>
          <cell r="AT331">
            <v>84110</v>
          </cell>
          <cell r="AU331">
            <v>84203</v>
          </cell>
        </row>
        <row r="332">
          <cell r="W332">
            <v>18675</v>
          </cell>
          <cell r="X332">
            <v>17336</v>
          </cell>
          <cell r="Y332">
            <v>16869</v>
          </cell>
          <cell r="Z332">
            <v>19203</v>
          </cell>
          <cell r="AA332">
            <v>17211</v>
          </cell>
          <cell r="AB332">
            <v>17746</v>
          </cell>
          <cell r="AC332">
            <v>17279</v>
          </cell>
          <cell r="AD332">
            <v>16182</v>
          </cell>
          <cell r="AE332">
            <v>15005</v>
          </cell>
          <cell r="AF332">
            <v>15283</v>
          </cell>
          <cell r="AG332">
            <v>14230</v>
          </cell>
          <cell r="AH332">
            <v>12796</v>
          </cell>
          <cell r="AI332">
            <v>12071</v>
          </cell>
          <cell r="AJ332">
            <v>11749</v>
          </cell>
          <cell r="AK332">
            <v>11637</v>
          </cell>
          <cell r="AL332">
            <v>11649</v>
          </cell>
          <cell r="AM332">
            <v>11657</v>
          </cell>
          <cell r="AN332">
            <v>11688</v>
          </cell>
          <cell r="AO332">
            <v>11739</v>
          </cell>
          <cell r="AP332">
            <v>11763</v>
          </cell>
          <cell r="AQ332">
            <v>11763</v>
          </cell>
          <cell r="AR332">
            <v>11747</v>
          </cell>
          <cell r="AS332">
            <v>11719</v>
          </cell>
          <cell r="AT332">
            <v>11688</v>
          </cell>
          <cell r="AU332">
            <v>11643</v>
          </cell>
        </row>
        <row r="333">
          <cell r="W333">
            <v>25663</v>
          </cell>
          <cell r="X333">
            <v>25920</v>
          </cell>
          <cell r="Y333">
            <v>26224</v>
          </cell>
          <cell r="Z333">
            <v>26310</v>
          </cell>
          <cell r="AA333">
            <v>27804</v>
          </cell>
          <cell r="AB333">
            <v>26783</v>
          </cell>
          <cell r="AC333">
            <v>26889</v>
          </cell>
          <cell r="AD333">
            <v>25802</v>
          </cell>
          <cell r="AE333">
            <v>24269</v>
          </cell>
          <cell r="AF333">
            <v>26780</v>
          </cell>
          <cell r="AG333">
            <v>25342</v>
          </cell>
          <cell r="AH333">
            <v>26716</v>
          </cell>
          <cell r="AI333">
            <v>26617</v>
          </cell>
          <cell r="AJ333">
            <v>26605</v>
          </cell>
          <cell r="AK333">
            <v>26633</v>
          </cell>
          <cell r="AL333">
            <v>26715</v>
          </cell>
          <cell r="AM333">
            <v>26765</v>
          </cell>
          <cell r="AN333">
            <v>26837</v>
          </cell>
          <cell r="AO333">
            <v>26929</v>
          </cell>
          <cell r="AP333">
            <v>26983</v>
          </cell>
          <cell r="AQ333">
            <v>27018</v>
          </cell>
          <cell r="AR333">
            <v>27061</v>
          </cell>
          <cell r="AS333">
            <v>27095</v>
          </cell>
          <cell r="AT333">
            <v>27128</v>
          </cell>
          <cell r="AU333">
            <v>27143</v>
          </cell>
        </row>
        <row r="334">
          <cell r="W334">
            <v>99459</v>
          </cell>
          <cell r="X334">
            <v>100882</v>
          </cell>
          <cell r="Y334">
            <v>102260</v>
          </cell>
          <cell r="Z334">
            <v>104813</v>
          </cell>
          <cell r="AA334">
            <v>107120</v>
          </cell>
          <cell r="AB334">
            <v>108378</v>
          </cell>
          <cell r="AC334">
            <v>110695</v>
          </cell>
          <cell r="AD334">
            <v>111323</v>
          </cell>
          <cell r="AE334">
            <v>112804</v>
          </cell>
          <cell r="AF334">
            <v>114614</v>
          </cell>
          <cell r="AG334">
            <v>114711</v>
          </cell>
          <cell r="AH334">
            <v>114876</v>
          </cell>
          <cell r="AI334">
            <v>114176</v>
          </cell>
          <cell r="AJ334">
            <v>114193</v>
          </cell>
          <cell r="AK334">
            <v>114252</v>
          </cell>
          <cell r="AL334">
            <v>114335</v>
          </cell>
          <cell r="AM334">
            <v>114404</v>
          </cell>
          <cell r="AN334">
            <v>114481</v>
          </cell>
          <cell r="AO334">
            <v>114702</v>
          </cell>
          <cell r="AP334">
            <v>115192</v>
          </cell>
          <cell r="AQ334">
            <v>115673</v>
          </cell>
          <cell r="AR334">
            <v>116207</v>
          </cell>
          <cell r="AS334">
            <v>116703</v>
          </cell>
          <cell r="AT334">
            <v>117231</v>
          </cell>
          <cell r="AU334">
            <v>117888</v>
          </cell>
        </row>
        <row r="335">
          <cell r="W335">
            <v>77522</v>
          </cell>
          <cell r="X335">
            <v>80584</v>
          </cell>
          <cell r="Y335">
            <v>82791</v>
          </cell>
          <cell r="Z335">
            <v>86519</v>
          </cell>
          <cell r="AA335">
            <v>89612</v>
          </cell>
          <cell r="AB335">
            <v>87818</v>
          </cell>
          <cell r="AC335">
            <v>93197</v>
          </cell>
          <cell r="AD335">
            <v>95458</v>
          </cell>
          <cell r="AE335">
            <v>95410</v>
          </cell>
          <cell r="AF335">
            <v>100380</v>
          </cell>
          <cell r="AG335">
            <v>103904</v>
          </cell>
          <cell r="AH335">
            <v>103293</v>
          </cell>
          <cell r="AI335">
            <v>103502</v>
          </cell>
          <cell r="AJ335">
            <v>104100</v>
          </cell>
          <cell r="AK335">
            <v>104818</v>
          </cell>
          <cell r="AL335">
            <v>105283</v>
          </cell>
          <cell r="AM335">
            <v>105729</v>
          </cell>
          <cell r="AN335">
            <v>106182</v>
          </cell>
          <cell r="AO335">
            <v>106733</v>
          </cell>
          <cell r="AP335">
            <v>107041</v>
          </cell>
          <cell r="AQ335">
            <v>107320</v>
          </cell>
          <cell r="AR335">
            <v>107545</v>
          </cell>
          <cell r="AS335">
            <v>107803</v>
          </cell>
          <cell r="AT335">
            <v>108238</v>
          </cell>
          <cell r="AU335">
            <v>108561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Vandforbrug"/>
      <sheetName val="F233"/>
    </sheetNames>
    <sheetDataSet>
      <sheetData sheetId="1">
        <row r="5">
          <cell r="C5" t="str">
            <v>Drikkevand, erhverv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4"/>
  <sheetViews>
    <sheetView tabSelected="1" workbookViewId="0" topLeftCell="A1">
      <selection activeCell="A1" sqref="A1:A2"/>
    </sheetView>
  </sheetViews>
  <sheetFormatPr defaultColWidth="9.140625" defaultRowHeight="12.75"/>
  <cols>
    <col min="1" max="1" width="29.57421875" style="0" customWidth="1"/>
  </cols>
  <sheetData>
    <row r="1" spans="1:7" ht="12.75">
      <c r="A1" s="1" t="s">
        <v>0</v>
      </c>
      <c r="B1" s="1"/>
      <c r="C1" s="1"/>
      <c r="D1" s="1"/>
      <c r="E1" s="1"/>
      <c r="F1" s="1"/>
      <c r="G1" s="1"/>
    </row>
    <row r="2" ht="12.75">
      <c r="A2" t="s">
        <v>1</v>
      </c>
    </row>
    <row r="3" ht="12.75">
      <c r="A3" t="s">
        <v>2</v>
      </c>
    </row>
    <row r="5" spans="2:18" ht="12.75">
      <c r="B5" s="2">
        <v>1982</v>
      </c>
      <c r="C5" s="2">
        <v>1983</v>
      </c>
      <c r="D5" s="2">
        <v>1984</v>
      </c>
      <c r="E5" s="2">
        <v>1985</v>
      </c>
      <c r="F5" s="2">
        <v>1986</v>
      </c>
      <c r="G5" s="2">
        <v>1987</v>
      </c>
      <c r="H5" s="3" t="s">
        <v>3</v>
      </c>
      <c r="I5" s="3" t="s">
        <v>4</v>
      </c>
      <c r="J5" s="3" t="s">
        <v>5</v>
      </c>
      <c r="K5" s="3" t="s">
        <v>6</v>
      </c>
      <c r="L5" s="3" t="s">
        <v>7</v>
      </c>
      <c r="M5" s="3" t="s">
        <v>8</v>
      </c>
      <c r="N5" s="3" t="s">
        <v>9</v>
      </c>
      <c r="O5" s="3" t="s">
        <v>10</v>
      </c>
      <c r="P5" s="3" t="s">
        <v>11</v>
      </c>
      <c r="Q5" s="3" t="s">
        <v>12</v>
      </c>
      <c r="R5">
        <v>1998</v>
      </c>
    </row>
    <row r="6" spans="1:17" ht="12.75">
      <c r="A6" s="1" t="s">
        <v>13</v>
      </c>
      <c r="B6" s="1"/>
      <c r="C6" s="1"/>
      <c r="D6" s="1"/>
      <c r="E6" s="1"/>
      <c r="F6" s="1"/>
      <c r="G6" s="1"/>
      <c r="H6" s="4">
        <v>613.5</v>
      </c>
      <c r="I6" s="4">
        <v>601.7</v>
      </c>
      <c r="J6" s="4">
        <v>568.9</v>
      </c>
      <c r="K6" s="4">
        <v>565.2</v>
      </c>
      <c r="L6" s="4">
        <v>550.9</v>
      </c>
      <c r="M6" s="4">
        <v>525.5</v>
      </c>
      <c r="N6" s="4">
        <v>505.6</v>
      </c>
      <c r="O6" s="4">
        <v>492.2</v>
      </c>
      <c r="P6" s="4">
        <v>490.9</v>
      </c>
      <c r="Q6" s="4">
        <v>473.2</v>
      </c>
    </row>
    <row r="7" spans="1:17" ht="12.75">
      <c r="A7" s="1" t="s">
        <v>14</v>
      </c>
      <c r="B7" s="1"/>
      <c r="C7" s="1"/>
      <c r="D7" s="1"/>
      <c r="E7" s="1"/>
      <c r="F7" s="1"/>
      <c r="G7" s="1"/>
      <c r="H7" s="4">
        <v>1.9</v>
      </c>
      <c r="I7" s="4">
        <v>1</v>
      </c>
      <c r="J7" s="4">
        <v>2.4</v>
      </c>
      <c r="K7" s="4">
        <v>1.7</v>
      </c>
      <c r="L7" s="4">
        <v>2</v>
      </c>
      <c r="M7" s="4">
        <v>3.5</v>
      </c>
      <c r="N7" s="4">
        <v>2.4</v>
      </c>
      <c r="O7" s="4">
        <v>2.6</v>
      </c>
      <c r="P7" s="4">
        <v>4.7</v>
      </c>
      <c r="Q7" s="4">
        <v>1.7</v>
      </c>
    </row>
    <row r="8" spans="1:18" ht="12.75">
      <c r="A8" s="1" t="s">
        <v>15</v>
      </c>
      <c r="B8" s="4">
        <v>631.5</v>
      </c>
      <c r="C8" s="4">
        <v>635.4</v>
      </c>
      <c r="D8" s="4">
        <v>630.6</v>
      </c>
      <c r="E8" s="4">
        <v>633.3</v>
      </c>
      <c r="F8" s="4">
        <v>646.3</v>
      </c>
      <c r="G8" s="4">
        <v>633.8</v>
      </c>
      <c r="H8" s="4">
        <v>615.4</v>
      </c>
      <c r="I8" s="4">
        <v>602.7</v>
      </c>
      <c r="J8" s="4">
        <v>571.3</v>
      </c>
      <c r="K8" s="4">
        <v>566.9</v>
      </c>
      <c r="L8" s="4">
        <v>552.9</v>
      </c>
      <c r="M8" s="4">
        <v>529</v>
      </c>
      <c r="N8" s="4">
        <v>508</v>
      </c>
      <c r="O8" s="4">
        <v>494.8</v>
      </c>
      <c r="P8" s="4">
        <v>495.6</v>
      </c>
      <c r="Q8" s="4">
        <v>474.9</v>
      </c>
      <c r="R8">
        <v>450.1</v>
      </c>
    </row>
    <row r="9" spans="1:18" ht="12.75">
      <c r="A9" s="1" t="s">
        <v>16</v>
      </c>
      <c r="B9" s="4">
        <v>15.5</v>
      </c>
      <c r="C9" s="4">
        <v>15.5</v>
      </c>
      <c r="D9" s="4">
        <v>17.5</v>
      </c>
      <c r="E9" s="4">
        <v>17.6</v>
      </c>
      <c r="F9" s="4">
        <v>16.1</v>
      </c>
      <c r="G9" s="4">
        <v>15.5</v>
      </c>
      <c r="H9" s="4">
        <v>15.9</v>
      </c>
      <c r="I9" s="4">
        <v>14.8</v>
      </c>
      <c r="J9" s="4">
        <v>15.3</v>
      </c>
      <c r="K9" s="4">
        <v>15.8</v>
      </c>
      <c r="L9" s="4">
        <v>13.3</v>
      </c>
      <c r="M9" s="4">
        <v>16.6</v>
      </c>
      <c r="N9" s="4">
        <v>14.8</v>
      </c>
      <c r="O9" s="4">
        <v>14</v>
      </c>
      <c r="P9" s="4">
        <v>12.1</v>
      </c>
      <c r="Q9" s="4">
        <v>10.1</v>
      </c>
      <c r="R9">
        <v>8.8</v>
      </c>
    </row>
    <row r="10" spans="1:18" ht="12.75">
      <c r="A10" s="1" t="s">
        <v>17</v>
      </c>
      <c r="B10" s="4">
        <v>616</v>
      </c>
      <c r="C10" s="4">
        <v>620</v>
      </c>
      <c r="D10" s="4">
        <v>613.1</v>
      </c>
      <c r="E10" s="4">
        <v>615.7</v>
      </c>
      <c r="F10" s="4">
        <v>630.2</v>
      </c>
      <c r="G10" s="4">
        <v>618.3</v>
      </c>
      <c r="H10" s="4">
        <v>599.5</v>
      </c>
      <c r="I10" s="4">
        <v>587.8</v>
      </c>
      <c r="J10" s="4">
        <v>556</v>
      </c>
      <c r="K10" s="4">
        <v>551.2</v>
      </c>
      <c r="L10" s="4">
        <v>539.6</v>
      </c>
      <c r="M10" s="4">
        <v>512.5</v>
      </c>
      <c r="N10" s="4">
        <v>493.2</v>
      </c>
      <c r="O10" s="4">
        <v>480.8</v>
      </c>
      <c r="P10" s="4">
        <v>483.5</v>
      </c>
      <c r="Q10" s="4">
        <v>464.8</v>
      </c>
      <c r="R10">
        <f>R8-R9</f>
        <v>441.3</v>
      </c>
    </row>
    <row r="11" spans="1:18" ht="12.75">
      <c r="A11" s="1" t="s">
        <v>18</v>
      </c>
      <c r="B11" s="4">
        <v>367</v>
      </c>
      <c r="C11" s="4">
        <v>361.7</v>
      </c>
      <c r="D11" s="4">
        <v>375.9</v>
      </c>
      <c r="E11" s="4">
        <v>360</v>
      </c>
      <c r="F11" s="4">
        <v>360.2</v>
      </c>
      <c r="G11" s="4">
        <v>361.9</v>
      </c>
      <c r="H11" s="4">
        <v>359.5</v>
      </c>
      <c r="I11" s="4">
        <v>360.3</v>
      </c>
      <c r="J11" s="4">
        <v>341.6</v>
      </c>
      <c r="K11" s="4">
        <v>325.7</v>
      </c>
      <c r="L11" s="4">
        <v>324.4</v>
      </c>
      <c r="M11" s="4">
        <v>309.9</v>
      </c>
      <c r="N11" s="4">
        <v>300.7</v>
      </c>
      <c r="O11" s="4">
        <v>280.6</v>
      </c>
      <c r="P11" s="4">
        <v>290.7</v>
      </c>
      <c r="Q11" s="4">
        <v>277.1</v>
      </c>
      <c r="R11">
        <v>266.2</v>
      </c>
    </row>
    <row r="12" spans="1:18" ht="12.75">
      <c r="A12" s="1" t="s">
        <v>19</v>
      </c>
      <c r="B12" s="3">
        <f aca="true" t="shared" si="0" ref="B12:G12">B14+B15</f>
        <v>176.8</v>
      </c>
      <c r="C12" s="3">
        <f t="shared" si="0"/>
        <v>190.79999999999998</v>
      </c>
      <c r="D12" s="3">
        <f t="shared" si="0"/>
        <v>174.2</v>
      </c>
      <c r="E12" s="3">
        <f t="shared" si="0"/>
        <v>182.39999999999998</v>
      </c>
      <c r="F12" s="3">
        <f t="shared" si="0"/>
        <v>195.6</v>
      </c>
      <c r="G12" s="3">
        <f t="shared" si="0"/>
        <v>188.5</v>
      </c>
      <c r="H12" s="4">
        <v>174.1</v>
      </c>
      <c r="I12" s="4">
        <v>169.4</v>
      </c>
      <c r="J12" s="4">
        <v>164.2</v>
      </c>
      <c r="K12" s="4">
        <v>174.7</v>
      </c>
      <c r="L12" s="4">
        <v>169.1</v>
      </c>
      <c r="M12" s="4">
        <v>160</v>
      </c>
      <c r="N12" s="4">
        <v>149.3</v>
      </c>
      <c r="O12" s="4">
        <v>152.2</v>
      </c>
      <c r="P12" s="4">
        <v>150.5</v>
      </c>
      <c r="Q12" s="4">
        <v>147</v>
      </c>
      <c r="R12">
        <v>142.6</v>
      </c>
    </row>
    <row r="13" spans="1:18" ht="12.75">
      <c r="A13" s="1" t="s">
        <v>20</v>
      </c>
      <c r="B13" s="4">
        <v>72.2</v>
      </c>
      <c r="C13" s="4">
        <v>67.4</v>
      </c>
      <c r="D13" s="4">
        <v>62.9</v>
      </c>
      <c r="E13" s="4">
        <v>73.3</v>
      </c>
      <c r="F13" s="4">
        <v>74.4</v>
      </c>
      <c r="G13" s="4">
        <v>67.9</v>
      </c>
      <c r="H13" s="4">
        <v>65.9</v>
      </c>
      <c r="I13" s="4">
        <v>58.1</v>
      </c>
      <c r="J13" s="4">
        <v>50.1</v>
      </c>
      <c r="K13" s="4">
        <v>50.8</v>
      </c>
      <c r="L13" s="4">
        <v>46</v>
      </c>
      <c r="M13" s="4">
        <v>42.5</v>
      </c>
      <c r="N13" s="4">
        <v>43.2</v>
      </c>
      <c r="O13" s="4">
        <v>48</v>
      </c>
      <c r="P13" s="4">
        <v>42.3</v>
      </c>
      <c r="Q13" s="4">
        <v>40.7</v>
      </c>
      <c r="R13">
        <v>32.5</v>
      </c>
    </row>
    <row r="14" spans="1:18" ht="12.75">
      <c r="A14" t="str">
        <f>'[3]F233'!C5</f>
        <v>Drikkevand, erhverv</v>
      </c>
      <c r="B14" s="4">
        <v>129.9</v>
      </c>
      <c r="C14" s="4">
        <v>138.2</v>
      </c>
      <c r="D14" s="4">
        <v>124.9</v>
      </c>
      <c r="E14" s="4">
        <v>129.6</v>
      </c>
      <c r="F14" s="4">
        <v>142.7</v>
      </c>
      <c r="G14" s="4">
        <v>134.6</v>
      </c>
      <c r="H14" s="4">
        <v>119</v>
      </c>
      <c r="I14" s="4">
        <v>121.6</v>
      </c>
      <c r="J14" s="4">
        <v>113</v>
      </c>
      <c r="K14" s="4">
        <v>116.7</v>
      </c>
      <c r="L14" s="4">
        <v>115.3</v>
      </c>
      <c r="M14" s="4">
        <v>110</v>
      </c>
      <c r="N14" s="4">
        <v>103.1</v>
      </c>
      <c r="O14" s="4">
        <v>107.7</v>
      </c>
      <c r="P14" s="4">
        <v>112.7</v>
      </c>
      <c r="Q14" s="5">
        <f>Q12*$P$17</f>
        <v>103.91982650638826</v>
      </c>
      <c r="R14" s="5">
        <f>R12*$P$17</f>
        <v>100.80930108714942</v>
      </c>
    </row>
    <row r="15" spans="1:16" ht="12.75">
      <c r="A15" s="1" t="s">
        <v>21</v>
      </c>
      <c r="B15" s="4">
        <v>46.9</v>
      </c>
      <c r="C15" s="4">
        <v>52.6</v>
      </c>
      <c r="D15" s="4">
        <v>49.3</v>
      </c>
      <c r="E15" s="4">
        <v>52.8</v>
      </c>
      <c r="F15" s="4">
        <v>52.9</v>
      </c>
      <c r="G15" s="4">
        <v>53.9</v>
      </c>
      <c r="H15" s="4">
        <v>55.1</v>
      </c>
      <c r="I15" s="4">
        <v>47.8</v>
      </c>
      <c r="J15" s="4">
        <v>51.2</v>
      </c>
      <c r="K15" s="4">
        <v>58</v>
      </c>
      <c r="L15" s="4">
        <v>53.8</v>
      </c>
      <c r="M15" s="4">
        <v>50</v>
      </c>
      <c r="N15" s="4">
        <v>46.2</v>
      </c>
      <c r="O15" s="4">
        <v>44.5</v>
      </c>
      <c r="P15" s="4">
        <v>40.3</v>
      </c>
    </row>
    <row r="16" spans="2:16" ht="12.75">
      <c r="B16" s="6">
        <f aca="true" t="shared" si="1" ref="B16:P16">B14/B12</f>
        <v>0.7347285067873303</v>
      </c>
      <c r="C16" s="6">
        <f t="shared" si="1"/>
        <v>0.7243186582809225</v>
      </c>
      <c r="D16" s="6">
        <f t="shared" si="1"/>
        <v>0.7169919632606201</v>
      </c>
      <c r="E16" s="6">
        <f t="shared" si="1"/>
        <v>0.7105263157894738</v>
      </c>
      <c r="F16" s="6">
        <f t="shared" si="1"/>
        <v>0.7295501022494887</v>
      </c>
      <c r="G16" s="6">
        <f t="shared" si="1"/>
        <v>0.7140583554376657</v>
      </c>
      <c r="H16" s="6">
        <f t="shared" si="1"/>
        <v>0.6835152211372775</v>
      </c>
      <c r="I16" s="6">
        <f t="shared" si="1"/>
        <v>0.717827626918536</v>
      </c>
      <c r="J16" s="6">
        <f t="shared" si="1"/>
        <v>0.6881851400730816</v>
      </c>
      <c r="K16" s="6">
        <f t="shared" si="1"/>
        <v>0.6680022896393819</v>
      </c>
      <c r="L16" s="6">
        <f t="shared" si="1"/>
        <v>0.6818450620934359</v>
      </c>
      <c r="M16" s="6">
        <f t="shared" si="1"/>
        <v>0.6875</v>
      </c>
      <c r="N16" s="6">
        <f t="shared" si="1"/>
        <v>0.6905559276624246</v>
      </c>
      <c r="O16" s="6">
        <f t="shared" si="1"/>
        <v>0.7076215505913273</v>
      </c>
      <c r="P16" s="6">
        <f t="shared" si="1"/>
        <v>0.7488372093023256</v>
      </c>
    </row>
    <row r="17" spans="1:17" ht="12.75">
      <c r="A17" s="1" t="s">
        <v>22</v>
      </c>
      <c r="B17" s="1"/>
      <c r="C17" s="1"/>
      <c r="D17" s="1"/>
      <c r="E17" s="1"/>
      <c r="F17" s="1"/>
      <c r="G17" s="1"/>
      <c r="P17" s="6">
        <f>SUM(B16:P16)/15</f>
        <v>0.7069375952815528</v>
      </c>
      <c r="Q17" s="7" t="s">
        <v>23</v>
      </c>
    </row>
    <row r="18" spans="1:7" ht="12.75">
      <c r="A18" s="1" t="s">
        <v>24</v>
      </c>
      <c r="B18" s="1"/>
      <c r="C18" s="1"/>
      <c r="D18" s="1"/>
      <c r="E18" s="1"/>
      <c r="F18" s="1"/>
      <c r="G18" s="1"/>
    </row>
    <row r="19" spans="1:7" ht="12.75">
      <c r="A19" s="1" t="s">
        <v>25</v>
      </c>
      <c r="B19" s="1"/>
      <c r="C19" s="1"/>
      <c r="D19" s="1"/>
      <c r="E19" s="1"/>
      <c r="F19" s="1"/>
      <c r="G19" s="1"/>
    </row>
    <row r="22" spans="2:19" ht="12.75">
      <c r="B22" s="2">
        <f aca="true" t="shared" si="2" ref="B22:R22">B5</f>
        <v>1982</v>
      </c>
      <c r="C22" s="2">
        <f t="shared" si="2"/>
        <v>1983</v>
      </c>
      <c r="D22" s="2">
        <f t="shared" si="2"/>
        <v>1984</v>
      </c>
      <c r="E22" s="2">
        <f t="shared" si="2"/>
        <v>1985</v>
      </c>
      <c r="F22" s="2">
        <f t="shared" si="2"/>
        <v>1986</v>
      </c>
      <c r="G22" s="2">
        <f t="shared" si="2"/>
        <v>1987</v>
      </c>
      <c r="H22" s="2" t="str">
        <f t="shared" si="2"/>
        <v>1988</v>
      </c>
      <c r="I22" s="2" t="str">
        <f t="shared" si="2"/>
        <v>1989</v>
      </c>
      <c r="J22" s="2" t="str">
        <f t="shared" si="2"/>
        <v>1990</v>
      </c>
      <c r="K22" s="2" t="str">
        <f t="shared" si="2"/>
        <v>1991</v>
      </c>
      <c r="L22" s="2" t="str">
        <f t="shared" si="2"/>
        <v>1992</v>
      </c>
      <c r="M22" s="2" t="str">
        <f t="shared" si="2"/>
        <v>1993</v>
      </c>
      <c r="N22" s="2" t="str">
        <f t="shared" si="2"/>
        <v>1994</v>
      </c>
      <c r="O22" s="2" t="str">
        <f t="shared" si="2"/>
        <v>1995</v>
      </c>
      <c r="P22" s="2" t="str">
        <f t="shared" si="2"/>
        <v>1996</v>
      </c>
      <c r="Q22" s="2" t="str">
        <f t="shared" si="2"/>
        <v>1997</v>
      </c>
      <c r="R22" s="2">
        <f t="shared" si="2"/>
        <v>1998</v>
      </c>
      <c r="S22">
        <v>1999</v>
      </c>
    </row>
    <row r="23" spans="1:19" ht="12.75">
      <c r="A23" s="1" t="s">
        <v>26</v>
      </c>
      <c r="B23">
        <f aca="true" t="shared" si="3" ref="B23:R23">B12</f>
        <v>176.8</v>
      </c>
      <c r="C23">
        <f t="shared" si="3"/>
        <v>190.79999999999998</v>
      </c>
      <c r="D23">
        <f t="shared" si="3"/>
        <v>174.2</v>
      </c>
      <c r="E23">
        <f t="shared" si="3"/>
        <v>182.39999999999998</v>
      </c>
      <c r="F23">
        <f t="shared" si="3"/>
        <v>195.6</v>
      </c>
      <c r="G23">
        <f t="shared" si="3"/>
        <v>188.5</v>
      </c>
      <c r="H23">
        <f t="shared" si="3"/>
        <v>174.1</v>
      </c>
      <c r="I23">
        <f t="shared" si="3"/>
        <v>169.4</v>
      </c>
      <c r="J23">
        <f t="shared" si="3"/>
        <v>164.2</v>
      </c>
      <c r="K23">
        <f t="shared" si="3"/>
        <v>174.7</v>
      </c>
      <c r="L23">
        <f t="shared" si="3"/>
        <v>169.1</v>
      </c>
      <c r="M23">
        <f t="shared" si="3"/>
        <v>160</v>
      </c>
      <c r="N23">
        <f t="shared" si="3"/>
        <v>149.3</v>
      </c>
      <c r="O23">
        <f t="shared" si="3"/>
        <v>152.2</v>
      </c>
      <c r="P23">
        <f t="shared" si="3"/>
        <v>150.5</v>
      </c>
      <c r="Q23">
        <f t="shared" si="3"/>
        <v>147</v>
      </c>
      <c r="R23">
        <f t="shared" si="3"/>
        <v>142.6</v>
      </c>
      <c r="S23">
        <v>136.2</v>
      </c>
    </row>
    <row r="24" spans="1:19" ht="12.75">
      <c r="A24" t="s">
        <v>27</v>
      </c>
      <c r="I24">
        <v>95</v>
      </c>
      <c r="J24">
        <v>97</v>
      </c>
      <c r="K24">
        <v>86</v>
      </c>
      <c r="L24">
        <v>90</v>
      </c>
      <c r="M24">
        <v>82</v>
      </c>
      <c r="N24">
        <v>82</v>
      </c>
      <c r="O24">
        <v>80</v>
      </c>
      <c r="P24">
        <v>71</v>
      </c>
      <c r="Q24">
        <v>83</v>
      </c>
      <c r="R24">
        <v>80</v>
      </c>
      <c r="S24">
        <v>87.6</v>
      </c>
    </row>
    <row r="25" ht="12.75">
      <c r="S25">
        <f>SUM(S23:S24)</f>
        <v>223.79999999999998</v>
      </c>
    </row>
    <row r="26" spans="2:4" ht="12.75">
      <c r="B26" s="1"/>
      <c r="C26" t="s">
        <v>26</v>
      </c>
      <c r="D26" t="s">
        <v>27</v>
      </c>
    </row>
    <row r="27" spans="1:3" ht="12.75">
      <c r="A27" s="2"/>
      <c r="B27" s="8">
        <v>1982</v>
      </c>
      <c r="C27">
        <v>176.8</v>
      </c>
    </row>
    <row r="28" spans="1:3" ht="12.75">
      <c r="A28" s="2"/>
      <c r="B28" s="8">
        <v>1983</v>
      </c>
      <c r="C28">
        <v>190.8</v>
      </c>
    </row>
    <row r="29" spans="1:3" ht="12.75">
      <c r="A29" s="2"/>
      <c r="B29" s="8">
        <v>1984</v>
      </c>
      <c r="C29">
        <v>174.2</v>
      </c>
    </row>
    <row r="30" spans="1:3" ht="12.75">
      <c r="A30" s="2"/>
      <c r="B30" s="8">
        <v>1985</v>
      </c>
      <c r="C30">
        <v>182.4</v>
      </c>
    </row>
    <row r="31" spans="1:3" ht="12.75">
      <c r="A31" s="2"/>
      <c r="B31" s="8">
        <v>1986</v>
      </c>
      <c r="C31">
        <v>195.6</v>
      </c>
    </row>
    <row r="32" spans="1:3" ht="12.75">
      <c r="A32" s="2"/>
      <c r="B32" s="8">
        <v>1987</v>
      </c>
      <c r="C32">
        <v>188.5</v>
      </c>
    </row>
    <row r="33" spans="1:3" ht="12.75">
      <c r="A33" s="2"/>
      <c r="B33" s="8" t="s">
        <v>3</v>
      </c>
      <c r="C33">
        <v>174.1</v>
      </c>
    </row>
    <row r="34" spans="1:4" ht="12.75">
      <c r="A34" s="2"/>
      <c r="B34" s="8" t="s">
        <v>4</v>
      </c>
      <c r="C34">
        <v>169.4</v>
      </c>
      <c r="D34">
        <v>95</v>
      </c>
    </row>
    <row r="35" spans="1:4" ht="12.75">
      <c r="A35" s="2"/>
      <c r="B35" s="8" t="s">
        <v>5</v>
      </c>
      <c r="C35">
        <v>164.2</v>
      </c>
      <c r="D35">
        <v>97</v>
      </c>
    </row>
    <row r="36" spans="1:4" ht="12.75">
      <c r="A36" s="2"/>
      <c r="B36" s="8" t="s">
        <v>6</v>
      </c>
      <c r="C36">
        <v>174.7</v>
      </c>
      <c r="D36">
        <v>86</v>
      </c>
    </row>
    <row r="37" spans="1:4" ht="12.75">
      <c r="A37" s="2"/>
      <c r="B37" s="8" t="s">
        <v>7</v>
      </c>
      <c r="C37">
        <v>169.1</v>
      </c>
      <c r="D37">
        <v>90</v>
      </c>
    </row>
    <row r="38" spans="1:4" ht="12.75">
      <c r="A38" s="2"/>
      <c r="B38" s="8" t="s">
        <v>8</v>
      </c>
      <c r="C38">
        <v>160</v>
      </c>
      <c r="D38">
        <v>82</v>
      </c>
    </row>
    <row r="39" spans="1:4" ht="12.75">
      <c r="A39" s="2"/>
      <c r="B39" s="8" t="s">
        <v>9</v>
      </c>
      <c r="C39">
        <v>149.3</v>
      </c>
      <c r="D39">
        <v>82</v>
      </c>
    </row>
    <row r="40" spans="1:4" ht="12.75">
      <c r="A40" s="2"/>
      <c r="B40" s="8" t="s">
        <v>10</v>
      </c>
      <c r="C40">
        <v>152.2</v>
      </c>
      <c r="D40">
        <v>80</v>
      </c>
    </row>
    <row r="41" spans="1:4" ht="12.75">
      <c r="A41" s="2"/>
      <c r="B41" s="8" t="s">
        <v>11</v>
      </c>
      <c r="C41">
        <v>150.5</v>
      </c>
      <c r="D41">
        <v>71</v>
      </c>
    </row>
    <row r="42" spans="1:4" ht="12.75">
      <c r="A42" s="2"/>
      <c r="B42" s="8" t="s">
        <v>12</v>
      </c>
      <c r="C42">
        <v>147</v>
      </c>
      <c r="D42">
        <v>83</v>
      </c>
    </row>
    <row r="43" spans="1:4" ht="12.75">
      <c r="A43" s="2"/>
      <c r="B43" s="8">
        <v>1998</v>
      </c>
      <c r="C43">
        <v>142.6</v>
      </c>
      <c r="D43">
        <v>80</v>
      </c>
    </row>
    <row r="44" spans="2:4" ht="12.75">
      <c r="B44" s="8">
        <v>1999</v>
      </c>
      <c r="C44">
        <v>136.2</v>
      </c>
      <c r="D44">
        <v>87.6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Kristensen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Lisbeth_peter</dc:creator>
  <cp:keywords/>
  <dc:description/>
  <cp:lastModifiedBy>Lisbeth_peter</cp:lastModifiedBy>
  <dcterms:created xsi:type="dcterms:W3CDTF">2002-02-03T10:13:32Z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